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sao\2021\21-019_Jurisiceva 18_ECF_razina 2\Projekt obnove\Projekt korigirani za revidenta\građevina\"/>
    </mc:Choice>
  </mc:AlternateContent>
  <xr:revisionPtr revIDLastSave="0" documentId="8_{02D83117-29C7-4230-BF7A-86C7A3008F53}" xr6:coauthVersionLast="47" xr6:coauthVersionMax="47" xr10:uidLastSave="{00000000-0000-0000-0000-000000000000}"/>
  <bookViews>
    <workbookView xWindow="57480" yWindow="-120" windowWidth="29040" windowHeight="15720" xr2:uid="{13507953-A258-453D-B4FF-E6BC0B49E537}"/>
  </bookViews>
  <sheets>
    <sheet name="NASLOVNA STRANICA" sheetId="4" r:id="rId1"/>
    <sheet name="OPĆI UVJETI" sheetId="6" r:id="rId2"/>
    <sheet name="TROŠKOVNIK" sheetId="3" r:id="rId3"/>
    <sheet name="List1" sheetId="2" r:id="rId4"/>
  </sheets>
  <definedNames>
    <definedName name="_xlnm.Print_Area" localSheetId="0">'NASLOVNA STRANICA'!$A$1:$G$46</definedName>
    <definedName name="_xlnm.Print_Area" localSheetId="1">'OPĆI UVJETI'!$A$2:$I$99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7" i="3"/>
  <c r="F4" i="3"/>
  <c r="F5" i="3"/>
  <c r="F6" i="3"/>
  <c r="F8" i="3"/>
  <c r="F9" i="3"/>
  <c r="F11" i="3"/>
  <c r="F12" i="3"/>
  <c r="F13" i="3"/>
  <c r="F14" i="3"/>
  <c r="F15" i="3"/>
  <c r="F16" i="3"/>
  <c r="F17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9" i="3"/>
  <c r="F40" i="3"/>
  <c r="F41" i="3"/>
  <c r="F42" i="3"/>
  <c r="F43" i="3"/>
  <c r="F44" i="3"/>
  <c r="F45" i="3"/>
  <c r="F46" i="3"/>
  <c r="F47" i="3"/>
  <c r="F48" i="3"/>
  <c r="F49" i="3"/>
  <c r="F50" i="3"/>
  <c r="F87" i="3"/>
  <c r="F86" i="3"/>
  <c r="B354" i="3"/>
  <c r="F326" i="3"/>
  <c r="F327" i="3"/>
  <c r="F325" i="3"/>
  <c r="B352" i="3" l="1"/>
  <c r="F317" i="3"/>
  <c r="F314" i="3"/>
  <c r="F84" i="3"/>
  <c r="F83" i="3"/>
  <c r="F319" i="3" l="1"/>
  <c r="F352" i="3" s="1"/>
  <c r="F307" i="3"/>
  <c r="F309" i="3" s="1"/>
  <c r="F298" i="3"/>
  <c r="F299" i="3"/>
  <c r="F300" i="3"/>
  <c r="F329" i="3"/>
  <c r="F330" i="3"/>
  <c r="F331" i="3"/>
  <c r="F332" i="3"/>
  <c r="F297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68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49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143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95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334" i="3" l="1"/>
  <c r="F354" i="3" s="1"/>
  <c r="F89" i="3"/>
  <c r="B350" i="3" l="1"/>
  <c r="F350" i="3"/>
  <c r="B348" i="3" l="1"/>
  <c r="F302" i="3" l="1"/>
  <c r="F348" i="3" s="1"/>
  <c r="B340" i="3" l="1"/>
  <c r="F137" i="3"/>
  <c r="F340" i="3" l="1"/>
  <c r="B346" i="3"/>
  <c r="B344" i="3"/>
  <c r="B342" i="3"/>
  <c r="B338" i="3"/>
  <c r="F292" i="3"/>
  <c r="F346" i="3" s="1"/>
  <c r="F338" i="3" l="1"/>
  <c r="F263" i="3"/>
  <c r="F344" i="3" s="1"/>
  <c r="F244" i="3"/>
  <c r="F342" i="3" s="1"/>
  <c r="F356" i="3" l="1"/>
  <c r="F358" i="3" s="1"/>
  <c r="F360" i="3" s="1"/>
  <c r="F361" i="3" s="1"/>
  <c r="F364" i="3" s="1"/>
</calcChain>
</file>

<file path=xl/sharedStrings.xml><?xml version="1.0" encoding="utf-8"?>
<sst xmlns="http://schemas.openxmlformats.org/spreadsheetml/2006/main" count="444" uniqueCount="300">
  <si>
    <t>jed.mj.</t>
  </si>
  <si>
    <t>količina</t>
  </si>
  <si>
    <t>jed.cijena</t>
  </si>
  <si>
    <t>ukupno</t>
  </si>
  <si>
    <t>1.</t>
  </si>
  <si>
    <t>m2</t>
  </si>
  <si>
    <t>PRIPREMNI RADOVI</t>
  </si>
  <si>
    <t>2.</t>
  </si>
  <si>
    <t>3.</t>
  </si>
  <si>
    <t>kom</t>
  </si>
  <si>
    <t>4.</t>
  </si>
  <si>
    <t>m</t>
  </si>
  <si>
    <t>1.1.</t>
  </si>
  <si>
    <t>1.2.</t>
  </si>
  <si>
    <t>1.4.</t>
  </si>
  <si>
    <t>1.5.</t>
  </si>
  <si>
    <t>ZIDARSKI RADOVI</t>
  </si>
  <si>
    <t>2.1.</t>
  </si>
  <si>
    <t>Ugradnja FRCM ojačanja</t>
  </si>
  <si>
    <t>Ugradnja užadi od staklenih vlakana</t>
  </si>
  <si>
    <t>Nanošenje morta za završnu obradu</t>
  </si>
  <si>
    <t>3.1.</t>
  </si>
  <si>
    <t>3.2.</t>
  </si>
  <si>
    <t>BRAVARSKI RADOVI</t>
  </si>
  <si>
    <t>4.1.</t>
  </si>
  <si>
    <t>kg</t>
  </si>
  <si>
    <t>UKUPNO PRIPREMNIH RADOVA</t>
  </si>
  <si>
    <t>UKUPNO ZIDARSKIH RADOVA</t>
  </si>
  <si>
    <t>UKUPNO BRAVARSKIH RADOVA</t>
  </si>
  <si>
    <t>REKAPITULACIJA</t>
  </si>
  <si>
    <t>3.3.</t>
  </si>
  <si>
    <t>Režijski sati za eventualne naknadne radove</t>
  </si>
  <si>
    <t>PKV</t>
  </si>
  <si>
    <t>KV</t>
  </si>
  <si>
    <t>VKV</t>
  </si>
  <si>
    <t>Zidarske pripomoći za obrtničke radove po nalogu nadzornog inženjera. Obračun po stvarno odrađenim i unaprijed najavljenim satima, te ovjerenim od strane nadzornog inženjera.</t>
  </si>
  <si>
    <t>h</t>
  </si>
  <si>
    <t>Izrada fasadne skele</t>
  </si>
  <si>
    <t>1.6.</t>
  </si>
  <si>
    <t>1.7.</t>
  </si>
  <si>
    <t>ARMIRANO BETONSKI RADOVI</t>
  </si>
  <si>
    <t>m3</t>
  </si>
  <si>
    <t>UKUPNO ARMIRANO-BETONSKI RADOVI RADOVA</t>
  </si>
  <si>
    <t>3.4.</t>
  </si>
  <si>
    <t>3.5.</t>
  </si>
  <si>
    <t>3.6.</t>
  </si>
  <si>
    <t>3.7.</t>
  </si>
  <si>
    <t>3.8.</t>
  </si>
  <si>
    <t>5.</t>
  </si>
  <si>
    <t>5.1.</t>
  </si>
  <si>
    <t>NEPREDVIĐENI RADOVI 10%</t>
  </si>
  <si>
    <t>SVEUKUPNO BEZ PDV</t>
  </si>
  <si>
    <t>PDV</t>
  </si>
  <si>
    <t>SVEUKUPNO SA PDV</t>
  </si>
  <si>
    <t>2.2.</t>
  </si>
  <si>
    <t>2.3.</t>
  </si>
  <si>
    <t>Izvedba armiranobetonskog horizontalnog serklaža</t>
  </si>
  <si>
    <t>b/</t>
  </si>
  <si>
    <t>a/</t>
  </si>
  <si>
    <t>TESARSKI RADOVI</t>
  </si>
  <si>
    <t>4.2.</t>
  </si>
  <si>
    <t>UKUPNO TESARSKIH RADOVA</t>
  </si>
  <si>
    <t>5.2.</t>
  </si>
  <si>
    <t>3.9.</t>
  </si>
  <si>
    <t>Ugradnja kutnih čeličnih profila 100x100x8 mm</t>
  </si>
  <si>
    <t>1.8.</t>
  </si>
  <si>
    <r>
      <t>Ugradnja ojačanja tkaninom od</t>
    </r>
    <r>
      <rPr>
        <b/>
        <sz val="9"/>
        <rFont val="Calibri"/>
        <family val="2"/>
        <charset val="238"/>
        <scheme val="minor"/>
      </rPr>
      <t xml:space="preserve"> staklenih </t>
    </r>
    <r>
      <rPr>
        <b/>
        <sz val="9"/>
        <color indexed="8"/>
        <rFont val="Calibri"/>
        <family val="2"/>
        <charset val="238"/>
        <scheme val="minor"/>
      </rPr>
      <t>vlakana</t>
    </r>
  </si>
  <si>
    <t xml:space="preserve">Izvedba injekcijskih bušotina za sanaciju građe zida. Rupe izbušiti simetrično, ako je moguće u kvadratnom rasteru na razmaku od 50 cm. Za zidove debljine manje od 60 cm, mješavina se injektira samo na jednoj strani, a kod zidova debljih od 60 cm mješavina se injektira s obje strane. Izbušite rupe promjera 20-30 mm u dubini od 2/3 debljine zida, pod kutom od 30º-40º u koje se ugrađuju  plastične cijevčice promjera 12-16 mm kroz koje će se injektirati mješavina. Prije injektiranja pripremljene mješavine, unutrašnjost strukture koja se konsolidira mora se potpuno zasititi vodom. </t>
  </si>
  <si>
    <t>3.10.</t>
  </si>
  <si>
    <t xml:space="preserve">Izrada dilatacija </t>
  </si>
  <si>
    <t>3.11.</t>
  </si>
  <si>
    <t>1.9.</t>
  </si>
  <si>
    <t>c/</t>
  </si>
  <si>
    <t>REPROFILACIJA - Zapunjavanje sljubnica i izravnanje podloge</t>
  </si>
  <si>
    <t>a/ unutarnja žbuka</t>
  </si>
  <si>
    <t>b/ vanjska žbuka</t>
  </si>
  <si>
    <t>4.3.</t>
  </si>
  <si>
    <t xml:space="preserve">Ugradnja kliješta na svakom paru rogova </t>
  </si>
  <si>
    <t>Ugradnja zidnih čeličnih rešetki  za ukrutne zidove</t>
  </si>
  <si>
    <t>Demontaža vanjske i unutarnje stolarije</t>
  </si>
  <si>
    <t>a/ unutarnja stolarija</t>
  </si>
  <si>
    <t>b/ vanjska stolarija</t>
  </si>
  <si>
    <t>1.10.</t>
  </si>
  <si>
    <t>1.11.</t>
  </si>
  <si>
    <t>1.12.</t>
  </si>
  <si>
    <t>1.13.</t>
  </si>
  <si>
    <t>2.5.</t>
  </si>
  <si>
    <t>Izrada spregnute ploče na etaži potkrovlja</t>
  </si>
  <si>
    <t xml:space="preserve">Sanacija uličnog pročelja </t>
  </si>
  <si>
    <t>a/ obračun po m2</t>
  </si>
  <si>
    <t>b/ obračun po komadu</t>
  </si>
  <si>
    <t>5.3.</t>
  </si>
  <si>
    <t>1.15.</t>
  </si>
  <si>
    <t>Uklanjanje betonske ploče u nivou tavana</t>
  </si>
  <si>
    <t>2.6.</t>
  </si>
  <si>
    <t>4.4.</t>
  </si>
  <si>
    <t>1.3.</t>
  </si>
  <si>
    <t>Demontažu i ponovna montaža plinskih bojlera</t>
  </si>
  <si>
    <t xml:space="preserve">Demontaža rasvjetnih tijela, utičnica i prekidača </t>
  </si>
  <si>
    <t>Demontažu i ponovna montaža radijatora i cijevnog razvoda grijanja</t>
  </si>
  <si>
    <t xml:space="preserve">Uklanjanje žbuke sa zidova </t>
  </si>
  <si>
    <t>1.16.</t>
  </si>
  <si>
    <t>Iskop u etaži podruma za temelj AB zida</t>
  </si>
  <si>
    <t xml:space="preserve">a/ iskop </t>
  </si>
  <si>
    <t>b/ nasip tucanikom</t>
  </si>
  <si>
    <t xml:space="preserve">Dobava i ugradnja flah čelični profili dimenzija 30 x 4 mm </t>
  </si>
  <si>
    <t>INJEKTIRANJE  ziđa ( pukotine i konsolidacija )</t>
  </si>
  <si>
    <t>6.</t>
  </si>
  <si>
    <t>6.1.</t>
  </si>
  <si>
    <t>6.2.</t>
  </si>
  <si>
    <t>a/ sonda</t>
  </si>
  <si>
    <t>b/ konzervatorski elaborat</t>
  </si>
  <si>
    <t xml:space="preserve">Uklanjanje dijela zida debljine 30-45 cm na dvorišnoj strani  </t>
  </si>
  <si>
    <t>7.</t>
  </si>
  <si>
    <t>LIMARSKI RADOVI</t>
  </si>
  <si>
    <t>7.1.</t>
  </si>
  <si>
    <t>Izvođenje završne fasadne obloge</t>
  </si>
  <si>
    <t>GIPS-KARTONSKI RADOVI I MOLERSKO-FARARSKI RADOVI</t>
  </si>
  <si>
    <t>Gletanje i farbanje zidova</t>
  </si>
  <si>
    <t xml:space="preserve">a/ gletanje </t>
  </si>
  <si>
    <t>b/ farbanje disperzivnom bojom</t>
  </si>
  <si>
    <t>UKUPNO GIPS-KARTONSKIH I MOLERSKO FARBARSKI RADOVA</t>
  </si>
  <si>
    <t>Demontažu i ponovna montaža klima jedinica</t>
  </si>
  <si>
    <t>Uklanjanje podgleda fleksibilnog stropa ( PRIZEMLJE , 1, kat )</t>
  </si>
  <si>
    <t>Uklanjanje dijela zida debljine 30-45 cm na uličnoj strani  ŠLICANJEM</t>
  </si>
  <si>
    <t xml:space="preserve">Izvedba armiranobetonskih vertikalnih serklaža </t>
  </si>
  <si>
    <t xml:space="preserve">Izvedba AB temelja u etaži podruma </t>
  </si>
  <si>
    <t>Izvedba AB zida u etaži  podruma</t>
  </si>
  <si>
    <t>Pažljivo uklanjanje dijela zidanog svoda iznad podruma</t>
  </si>
  <si>
    <t>Konzervatorska istraživanja žbuke i boje pročelja nakon postave skele, a prije izvođenja radova na pročelju , radi utvrđivanja izgleda pročelja u raznim povijesnim razdobljima, te radi utvrđivanja stanja obrada i konstrukcija.  Prema odredbama GZZZSK otvoriti konzervatorske sonde na ravnim površinama . Stavka uključuje izradu nacrta istraživanja s ucrtanim i opisanim nalazima.  Obračun po kom sondi i izrada konzervatorskog elaborata.</t>
  </si>
  <si>
    <t>2.4.</t>
  </si>
  <si>
    <r>
      <rPr>
        <sz val="9"/>
        <rFont val="Calibri"/>
        <family val="2"/>
        <charset val="238"/>
        <scheme val="minor"/>
      </rPr>
      <t xml:space="preserve">Ručno nanošenje paropropusne bescementne izravnavajuće žbuke za završnu obradu na bazi prirodnog hidrauličnog vapna i eco poculana kako bi se postigala završna kvaliteta obrade zidova. Završna obrada mora biti pogodna za završnu malersku obradu . Obračun po m2 površine zida                                                                                                                                       </t>
    </r>
    <r>
      <rPr>
        <sz val="9"/>
        <color rgb="FFFF0000"/>
        <rFont val="Calibri"/>
        <family val="2"/>
        <charset val="238"/>
        <scheme val="minor"/>
      </rPr>
      <t xml:space="preserve">
</t>
    </r>
  </si>
  <si>
    <t>Žbukanje zidova</t>
  </si>
  <si>
    <t>Ovim projektom se predviđa  djelomično uklanjanje zida dvorišnog pročelja prema nacrtu u prilogu ( list br 19 ) .  U cijenu uključen sav potreban rad , podupiranja krovne konstrukcije i veznih greda , zaštita i odvoz otpada na deponiju , te sva potrebna pomoćna sredstva i transporti . U cijenu uključeno i uklanjanJe postojeće nazidnice ispod koje se uklanja zid u svemu prema nacrtu 19/28 . Obračun po m uklonjenog zida .</t>
  </si>
  <si>
    <t>Ovim projektom se predviđa  djelomično uklanjanje zida uličnog pročelja prema nacrtu u prilogu ( list br 20 ) . Uklanja se zid u širini 30 cm . Uklanjanje izvesti pažljivo da se ne ošteti ulično pročelje .  U cijenu uključen sav potreban rad , podupiranja krovne konstrukcije i veznih greda , zaštita i odvoz otpada na deponiju , te sva potrebna pomoćna sredstva i transporti . U cijenu uključeno i uklanjane postojeće nazidnice ispod koje se uklanja zid. Obračun po m uklonjenog zida  .</t>
  </si>
  <si>
    <t xml:space="preserve">Uklanjanje pregradnog zida debljine cca 14-20 cm </t>
  </si>
  <si>
    <t>1.14.</t>
  </si>
  <si>
    <t>a/ beton</t>
  </si>
  <si>
    <t>b/ armatura</t>
  </si>
  <si>
    <t>d/</t>
  </si>
  <si>
    <t>Izvedba AB vertikalnog serklaža cca 20x20 cm na mjestu prethodno šlicanog parapetnog zida potkrovlju ( tavan) . Ugradnja armature ( min 4Ø14 i Ø8/20cm ) prema nacrtu br 8 .  U cijenu uračunati sav potreban materijal ( beton C25/30 , oplata ) , izvedba potrebne oplate , sav pomoćni materijal sredstva i transpori - sve do potpune gotovosti.  Obračun po m3 ugrađenog betona u čemu su obuhvaćeni svi radovi i materijali osim armature koja je zasebno iskazana .</t>
  </si>
  <si>
    <t>Betoniranje AB trakastog temelja dimenzija 50x50 cm . Beton C25/30 . Armatura 8Ø16 vilice Ø8/20cm i u vilice Ø8/20cm za vezu sa AB zidom. U cijenu uključena dobava i ugradnja materijala ( betona , oplate ) te sva pomoćna sredstava pripremni rad i transporti . Obračun po m3 ugrađenog betona u čemu su obuhvaćeni svi radovi i materijali osim armature koja je zasebno iskazana . Izvođenje stavke u svemu prema nacrtu br. 1 i 27 .</t>
  </si>
  <si>
    <t>b/ armatura  RA</t>
  </si>
  <si>
    <t>Izvedba AB horizontalnog serklaža na mjestima prethodno šlicanog parapetnog zida u potkrovlju ( tavanu).  U cijenu uračunati sav potreban  materijal (beton C25/30 i oplata ) rad , pomoćna sredstva , skela ,  zaštita  - sve do potpune gotovosti . Pretpostavljene dimenzije širina 20cm i dubina 20cm. Obračun po m3 ugrađenog betona u čemu su obuhvaćeni svi radovi i materijali osim armature koja je zasebno iskazana. Stavka se izvodi u svemu prema nacrtima br 5 i 7 ( presjek 1-1 , 2-2 i 3-3 )  te detaljima na nacrtu br 20/28 .</t>
  </si>
  <si>
    <t xml:space="preserve">Izrada , dobava  i ugradnja armature za horizontalne serklaže u nivou tlačne ploče potkrovlja u svemu prema nacrtu br. 7 . Obračun prema stvarno ugrađenoj armaturi po kg.  </t>
  </si>
  <si>
    <t>b/ armatura    MA</t>
  </si>
  <si>
    <t xml:space="preserve">     armatura  MA</t>
  </si>
  <si>
    <t xml:space="preserve">     armatura    RA  </t>
  </si>
  <si>
    <t>4.5.</t>
  </si>
  <si>
    <t xml:space="preserve">Izrada dobava i ojačanje postojeće drvene građe </t>
  </si>
  <si>
    <t>Izvedba AB ležaja dimenzija cca 25x10x50 cm</t>
  </si>
  <si>
    <t>2.7.</t>
  </si>
  <si>
    <t>Šlicanje postojeće dilatacije  .  Sa svake strane dilatacije u širini od 20 cm se izravnava podloga sa vapneno-cementnom žbukom za vanjsku upporabu . Nakon toga se ugrađuje fasadni dilatacijski profil prema detalju u prilogu projekta . U cijenu uključen sav potreban rad i materijal te pomoćna sredstava do potpune gotovosti .  Predviđa se ugradnja dilatacijske lajsne na uličnom pročelju od etaže mezanina do potkrovlja .  Ova stavka se izvodi u dogovoru sa susjednom zgradom te u sklopu projekta cjelovite obnove pročelja . Obračun po m dilatacije</t>
  </si>
  <si>
    <t>b/ dvorišno pročelje</t>
  </si>
  <si>
    <t xml:space="preserve">a/ ulično pročelje </t>
  </si>
  <si>
    <t>Zidanje zida od pune  opeke debljine 30-45 cm</t>
  </si>
  <si>
    <t>2.8.</t>
  </si>
  <si>
    <t xml:space="preserve">Uklanjanje dijela zida debljine 30-45 cm na uličnoj strani  </t>
  </si>
  <si>
    <t>Izvedba AB horizontalnog na parapetnom zidu na uličnom pročelju dimenzija 30x20 cm . U cijenu uračunati sav potreban materijal (beton C25/30,oplata ) , izvedba potrebne oplate,sav pomoćni materijal sredstva i transpori - sve do potpune gotovosti.  Stavka se izvodi u kampadama . Obračun po m3 ugrađenog betona u čemu su obuhvaćeni svi radovi i materijali osim armature koja je zasebno iskazana .  Stavka se izvodi u svemu prema nacrtu br. 6 i 8 te prema detalju na nacrtu br. 19.</t>
  </si>
  <si>
    <r>
      <t>Dan prije izvođenja radova treba dobro natopiti vodom unutrašnjost te strukture, kroz iste rupe kroz koje će se kasnije injektirati mješavina. U međuvremenu će sav višak vode u unutrašnjosti ispariti. Sva mjesta gdje bi mješavina mogla curiti, prethodno se trebaju zatvoriti reparaturnim mortom . Provedba injektiranja pripremljenom injekcijskom smjesom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, pod pritiskom od    1-2 bara. Injektiranje se izvodi pažljivo u fazama, po visini od cca 1,5 m zida. Raditi s prekidima, kako bi injekcijska masa postigla određenu čvrstoću, čime se izbjegava pojava jačeg tlaka u praznom prostoru zida. Površinu za injektiranje potvrđuje nadzorni inženjer nakon uklanjanja obložne žbuke . Predviđa se utrošak injekcijske mase od cca 1,4 kg/l šupljine. Obračun po m2 injektiranog dijela zida .</t>
    </r>
  </si>
  <si>
    <t>Izvedba AB horizontalnog serklaža uz zabatne zidove (tavan).                        U cijenu uračunati sav potreban  materijal (beton C25/30 i oplata ) rad , pomoćna sredstva , skela ,  zaštita  - sve do potpune gotovosti . Dimenzije širina 12cm i visina 20cm skupa s tlačnom pločom . Obračun po m3 ugrađenog betona u čemu su obuhvaćeni svi radovi i materijali osim armature koja je zasebno iskazana .                                                                     Stavka se izvodi prema nacrtima br 5  i 7 ( presjek 6-6  i  7-7) .</t>
  </si>
  <si>
    <t>Betoniranje dimnjačkih kanala koji se ukidaju</t>
  </si>
  <si>
    <t>Obračun po m2 reprofiliranog zida ( unutarnjeg ili vanjskog )</t>
  </si>
  <si>
    <t>Ojačanje postojećih drvenih grednika stropa prizemlja i 1.kata</t>
  </si>
  <si>
    <t>Obloga stropa sa OSB pločama 2x18 mm , stropa prizemlja i 1.kata</t>
  </si>
  <si>
    <t>Izrada dobava i ugradnja nove drvene građe</t>
  </si>
  <si>
    <t>a/ čelični okvir</t>
  </si>
  <si>
    <t>b/ čelična rešetka</t>
  </si>
  <si>
    <t>5.4.</t>
  </si>
  <si>
    <t>5.5.</t>
  </si>
  <si>
    <t>Izrada dobava i ugradnja čeličnih papuča na ležajevima vezne grede</t>
  </si>
  <si>
    <t>Izrada dobava i ugradnja ojačanje drvene konstrukcije</t>
  </si>
  <si>
    <t>5.6.</t>
  </si>
  <si>
    <t>Izrada dobava i ugradnja ojačanje drvene konstrukcije prema detalju B u svemu prema nacrtu br. 18 i 21 . Ojačanje se izvodi s dva L profila 100x100x9 mm i sa obujmicama od flah željeza širine 60 mm i debljine 4 mm . Obujmice se vijcima M12 pritežu za veznu gredu i L profile . U cijenu je uključena izmjera , izrada , dobava i ugradnja u svemu prema nacrtu br. 21 u prilogu . Čelik je potrebno adekvatno antikorozivno zaštititi sa premazom ili cinčanjem . Obračun po komadu ugrađenog ojačanja .</t>
  </si>
  <si>
    <t>Na svakom paru rogova se ugrađuju kliješta dužine 300 cm od drvene građe 2x5x16 cm . Kliješta se vijcima za drvo pričvršćuju za rogove sa obje strane , u svemu prema nacrtu br.18 i 23 detalj D . Obračun po komadu ugrađenih kliješta . U cijenu uključena izrada , dobava i ugradnja sa svim potrebnim priborom pomoćnim sredstvima i transportima do potpune gotovosti .</t>
  </si>
  <si>
    <t xml:space="preserve">Izrada dobava i ugradnja ojačanje drvene konstrukcije prema detalju C u svemu prema nacrtu br. 6,18 ,21,22 i 23 . Ojačanje se izvodi s perforiranim tipskim limom debljine 2 mm i čeličnim flahovima širine 60 mm i debljine 4 mm u svemu prema nacrtima u prilogu .  Čelik je potrebno adekvatno antikorozivno zaštititi sa premazom ili cinčanjem . </t>
  </si>
  <si>
    <t>Fazonski komad od flaha širine 60 mm i debljine 4 mm . Na ovaj način je predviđeno spajanje kosnika , stupa i razupore na krovnom nosaču detalj C .  U cijenu je uključena dobava i ugradnja sa svim potrebnim predradnjama i veznim sredstvim u svemu prema nacrtu br. 6,18 i 21 u prilogu . Ojačanje se izvodi obostrano i povezuje s vijcima M12 u svemu prema nacrtu br. 22. Obračun po komadu ugrađenog ojačanja .</t>
  </si>
  <si>
    <t>e/</t>
  </si>
  <si>
    <t>Nakon izvedbe ojačanja fleksibilnog stropa iznad prizemljai 1.kata izvodi se oblaganje istog sa GK pločama debljine 10-12 mm . Ucijenu uključen sav potreban rad materijal transporti komplet do potpune gotovosti te završna malerija . Obračun po m2 stropne obloge .</t>
  </si>
  <si>
    <t xml:space="preserve">Izrada jednostarne obloge zida od protupožarnih GK ploča </t>
  </si>
  <si>
    <t>Demontaža i ponovna montaža ventilacionih kanala</t>
  </si>
  <si>
    <t>Demontaža , skladištenje i ponovna montaža limenih ventilacionih kanala na dvorištnom pročelju . Kanali se skidaju kako bi se mogli izvesti radovi na ojačanju zidova  dvorištnog pročelja te fasaderski radovi na dvirištnoj strani . U cijenu uključen sav potreban rad materijal pomoćna sredstva i skladištenje do ponovne montaže . Obračun po komadu uklonjenog i ponovno montiranog kanala .</t>
  </si>
  <si>
    <t>investitor:</t>
  </si>
  <si>
    <t>mjesto gradnje / lokacija građevine:</t>
  </si>
  <si>
    <t>vrsta projekta - razina razrade:</t>
  </si>
  <si>
    <t>T R O Š K O V N I K</t>
  </si>
  <si>
    <t>zajednička oznaka svih mapa:</t>
  </si>
  <si>
    <t xml:space="preserve">datum:  </t>
  </si>
  <si>
    <t xml:space="preserve">SUVLASNICI ZGRADE </t>
  </si>
  <si>
    <t>na asredsi Jurišićeva ulica 18, Zagreb</t>
  </si>
  <si>
    <t>Građevina:</t>
  </si>
  <si>
    <t>STAMBENO -POSLOVNA GRAĐEVINA</t>
  </si>
  <si>
    <t>Jurišićeva ulica br.18, Zagreb</t>
  </si>
  <si>
    <t>k.ć.br.2404, k.o.Centar</t>
  </si>
  <si>
    <t>GRAĐEVINSKI PROJEKT OBNOVE KONSTRUKCIJE</t>
  </si>
  <si>
    <t>PROJEKT POPRAVKA KONSTRUKCIJE NA RAZINU 2</t>
  </si>
  <si>
    <t>T.D. 12/21</t>
  </si>
  <si>
    <t>projektant:</t>
  </si>
  <si>
    <t>Damir Borić mag.ing.aedif.</t>
  </si>
  <si>
    <t>suradnik projektanta:</t>
  </si>
  <si>
    <t>mr.sc. Neven Crnobrnja dipl.ing.građ.</t>
  </si>
  <si>
    <t>GRAĐEVINSKO - OBRTNIČKIH</t>
  </si>
  <si>
    <t>RADOVA</t>
  </si>
  <si>
    <t>GRAĐEVINSKO-OBRTNIČKIH RADOVA</t>
  </si>
  <si>
    <t>oznaka mape i knjige:</t>
  </si>
  <si>
    <t>OPĆI UVJETI UZ TROŠKOVNIK</t>
  </si>
  <si>
    <r>
      <rPr>
        <b/>
        <sz val="10"/>
        <rFont val="Tw Cen MT"/>
        <family val="2"/>
        <charset val="238"/>
      </rPr>
      <t>c/ - Izmjere:</t>
    </r>
    <r>
      <rPr>
        <sz val="10"/>
        <rFont val="Tw Cen MT"/>
        <family val="2"/>
        <charset val="238"/>
      </rPr>
      <t xml:space="preserve">
Kao način obračuna radova načelno vrijedi obračun prema stvarno izvedenoj količini radova (m3, m2, m1, kom. i sl.) pri čemu se u stvarnoj količini radova odbijaju prazni prostori, otvori, niše i sl. Prihvaćanjem izvedbe radova, Ponuditelj/Izvoditelj prihvaća i ovaj osnovni princip obračuna radova čak ako je isti u suprotnosti s važećim hrvatskim normama ili nekim drugim normama koje se standardno primjenjuju u RH (npr. EN, DIN, ÖNORM i sl.). Za stvarno izvedene količine radova se ne priznaju nikakve nadoplate ili povećane količine radova, a koje bi bile vezane uz način obračuna samo stvarno izvedenih radova uz odbitak svih otvora, niša, praznih prostora i sl. 
U zemljanim radovima svi iskopi, nasipi, transporti i sl. obračunavaju se isključivo u zbijenom ili sraslom stanju, bez ikakvih koeficijenata rastresitosti. 
Odstupanje od ovih principa je moguće jedino ako je u pojedinoj stavci Troškovnika izrijekom drugačije navedeno. Jedinične cijene za pojedine stavke ostaju nepromijenjene i ako dolazi do povećanja ili smanjenja količine stvarno izvedenih radova.
</t>
    </r>
    <r>
      <rPr>
        <b/>
        <sz val="10"/>
        <rFont val="Tw Cen MT"/>
        <family val="2"/>
        <charset val="238"/>
      </rPr>
      <t>d/ - Zimski/ljetni rad:</t>
    </r>
    <r>
      <rPr>
        <sz val="10"/>
        <rFont val="Tw Cen MT"/>
        <family val="2"/>
        <charset val="238"/>
      </rPr>
      <t xml:space="preserve">
Ukoliko je u ugovoreni termin izvršenja radova uključen i zimski, odnosno ljetni period, to se neće Izvođaču priznati nikakve naknade za rad pri niskoj, odnosno visokoj temperaturi, te zaštita konstrukcija od smrzavanja, vrućine i amosferskih nepogoda: sve to mora biti uključeno u jediničnu cijenu.
Za vrijeme ljetnih, odnosno zimskih razdoblja Izvođač ima štititi objekt od smrzavanja, odnosno od prebrzog sušenja uslijed visokih ljetnih temperatura.
U slučaju eventualno nastalih šteta (smrzavanja dijelova), Izvođač ih ima otkloniti bez bilo kakve naplate. Ukoliko je temperatura niža od temperature pri kojoj je dozvoljen dotični rad, a Investitor ipak traži da se radi, Izvođač ima pravo zaračunati naknadu, ali u tom slučaju Izvođač snosi punu odgovornost za ispravnost i kvalitetu rada.
Analogno vrijedi i za zaštitu radova tokom ljeta od prebrzog sušenja uslijed visoke temperature.
</t>
    </r>
    <r>
      <rPr>
        <b/>
        <sz val="10"/>
        <rFont val="Tw Cen MT"/>
        <family val="2"/>
        <charset val="238"/>
      </rPr>
      <t>e/ - Beton i mort:</t>
    </r>
    <r>
      <rPr>
        <sz val="10"/>
        <rFont val="Tw Cen MT"/>
        <family val="2"/>
        <charset val="238"/>
      </rPr>
      <t xml:space="preserve">
Betone treba mješati u razredima tlačne čvrstoće prema Normi HRN EN 206-1, odnosno mortove, a sve kako je zadano po predmetnim stavkama Troškovnika. Sav beton su, u principu, treba mješati strojno, a naročito za armiranobetonske konstrukcije. Ručno mješanje betona dozvoljeno je samo za vrlo male količine betona, za nekonstruktivne dijelove.
</t>
    </r>
    <r>
      <rPr>
        <b/>
        <sz val="10"/>
        <rFont val="Tw Cen MT"/>
        <family val="2"/>
        <charset val="238"/>
      </rPr>
      <t xml:space="preserve">
f/ - Oplata:</t>
    </r>
    <r>
      <rPr>
        <sz val="10"/>
        <rFont val="Tw Cen MT"/>
        <family val="2"/>
        <charset val="238"/>
      </rPr>
      <t xml:space="preserve">
U cijenu oplate uključena su i sva podupiranja, uklještenja, te postava i skidanje sa čišćenjem i slaganjem na deponij. U cijenu ulazi i kvašenje oplate prije betoniranja. Po završetku betoniranja sva se oplata ima nakon određenog vremena skinuti, očistiti i pripremiti za ponovnu uporabu ili složiti na deponij. Cijenom također treba obuhvatiti i dopremu skele na gradilište, odnosno odvoz iste sa gradilišta, a po završetku predmetnih radova.
</t>
    </r>
    <r>
      <rPr>
        <b/>
        <sz val="10"/>
        <rFont val="Tw Cen MT"/>
        <family val="2"/>
        <charset val="238"/>
      </rPr>
      <t>g/ - Skela:</t>
    </r>
    <r>
      <rPr>
        <sz val="10"/>
        <rFont val="Tw Cen MT"/>
        <family val="2"/>
        <charset val="238"/>
      </rPr>
      <t xml:space="preserve">
Sve vrste skela, bez obzira na visinu i primjenu, ulaze u jediničnu cijenu predmetnog rada. Skela mora biti na vrijeme postavljena kako ne bi došlo do zastoja u radu. Pod pojmom skele podrazumjeva se i prilaz istoj, te ograda. Također kod zemljanih radova, u jediničnu cijenu ulaze razupore, te mostovi za prebacivanje kod iskopa većih dubina. Pod skelama se podrazumjevaju i prilazi i mostovi koji služe prilikom betoniranja pojedinih armiranobetonskih konstrukcija. Postavljene skele služe za izvedbu svih radova na objektu, te je u jediničnoj cijeni, ako drugačije nije navedeno, angažiranje skele za trajanja cjelokupnih radova po ovom Troškovniku.
</t>
    </r>
    <r>
      <rPr>
        <b/>
        <sz val="10"/>
        <rFont val="Tw Cen MT"/>
        <family val="2"/>
        <charset val="238"/>
      </rPr>
      <t>i/ - Ostalo:</t>
    </r>
    <r>
      <rPr>
        <sz val="10"/>
        <rFont val="Tw Cen MT"/>
        <family val="2"/>
        <charset val="238"/>
      </rPr>
      <t xml:space="preserve">
U jedinične cijene stavki imaju biti uračunati svi radovi i potrebni materijali (eventualno ne specificirani posebno u samom Troškovniku), a koji su (prema uzancama struke i pravilima dobrog zanata) potrebni za potpuno dovršenje građevine, tj. dovođenje u stanje "potpuno spremno za uporabu". Svi takovi radovi imaju biti uračunati u jedinične cijene, tj. neće se posebno plaćati</t>
    </r>
  </si>
  <si>
    <r>
      <t xml:space="preserve">
Skele, podupore i razupore treba također predvidjeti u cjelini. Skele moraju biti u skladu s HTZ propisima. Treba ukalkulirati sve potrebne zaštitne ograde, te rampe i mostove za prijevoz materijala po gradnji.
Obrtnicima i instalaterima treba osigurati prostoriju za smještaj alata i pohranu materijala, ustupanje radne snage za dubljenje, probijanje i bušenje, te popravak žbuke nakon završenih stolarskih i bravarskih radova i drugih obrtničkih radova, a prije soboslikarsko-ličilačkih radova. Izvođač građevinskih radova dužan je obrtnicima i instalaterima dati potrebne skele za radove na visini većoj od dva metra.
Kod radova za vrijeme ljetnih vrućina, zimi i kišnih dana treba osigurati konstrukcije od štetnih atmosferskih utjecaja, a u slučaju da dođe do oštećenja uslijed prokišnjavanja ili smrzavanja, izvođač će izvršiti popravke o svom trošku.
Provoditi čišćenje gradilišta od blata i odvođenje oborinske vode. Završni radovi, kao uklanjanje ograda i baraka te poravnanje terena.
Izvesti krpanje žbuke, popravak obojenih ploha, te sve popravke, oštećenja koja su nastala tokom gradnje, a trebaju se obaviti u garantnom roku.
Svi radovi moraju biti izvedeni solidno prema opisu, izvedbenim i armaturnim nacrtima i statičkom računu. Sve se ovo odnosi i na radove obrtnika. Zbog toga je potrebno da izvođač ugovara radove s obrtnicima u smislu ovih općih uvjeta.
Ukoliko opis pojedine stavke dovodi izvođača u nedoumicu o načinu izvedbe ili kalkulacije cijena, treba pravovremeno tražiti objašnjenje od naručitelja i projektanta.
Prije izrade ponude izvođač je dužan obići i pregledati građevinu zbog ocjene njezinog građevinskog stanja, radova obuhvaćenih troškovnikom, uvjeta organizacije gradilišta, načina i mogućnosti pristupa građevini, mogućnosti zauzimanja javne površine, postave skele, osiguranja ulaza u građevinu i sl. Prema tome, ponuđena cijena je konačna cijena za realizaciju pojedine troškovničke stavke i ne može se mijenjati.
</t>
    </r>
    <r>
      <rPr>
        <b/>
        <sz val="10"/>
        <rFont val="Tw Cen MT"/>
        <family val="2"/>
        <charset val="238"/>
      </rPr>
      <t xml:space="preserve">
UVOĐENJE IZVOĐAČA U POSAO
</t>
    </r>
    <r>
      <rPr>
        <sz val="10"/>
        <rFont val="Tw Cen MT"/>
        <family val="2"/>
        <charset val="238"/>
      </rPr>
      <t xml:space="preserve">
Investitor će uvesti izvodača u posao upisom nadzomog inženjera u gradevinski dnevnik. 
Troškovi uvodenja u posao neće se posebno plaćati. 
Ponuditelj treba dobro proučiti tehničku dokumentaciju i stvano stanje na terenu i na osnovu toga i izraditi ponudu za predmetne radove. 
Ukoliko je što u troškovniku nejasno, treba tražiti dodatno objašnjenje od nadzornog inženjera ili projektanta prije davanja ponude jer se kasniji prigovori neće uzeti u obzir niti priznati bilo kakva razlika za naplatu. 
</t>
    </r>
    <r>
      <rPr>
        <b/>
        <sz val="10"/>
        <rFont val="Tw Cen MT"/>
        <family val="2"/>
        <charset val="238"/>
      </rPr>
      <t xml:space="preserve">
a/ - Materijal:</t>
    </r>
    <r>
      <rPr>
        <sz val="10"/>
        <rFont val="Tw Cen MT"/>
        <family val="2"/>
        <charset val="238"/>
      </rPr>
      <t xml:space="preserve">
Pod cijenom materijala podrazumijeva se dobavna cijena svih materijala koji sudjeluju u radnom procesu, kako osnovnih materijala, tako i veznih materijala, te materijala koji ne spadaju u finalni produkt već su samo kao pomoćni (oplate). U cijenu je uključena i cijena transportnih troškova bez obzira na prijevozno sredstvo, sa svim prijenosima, utovarima i istovarima, te podizanjima na mjesto ugradbe, kao i uskladištenje i čuvanje na gradilištu od uništenja (prebacivanje, zaštita i sl.). U cijenu je također uključeno i davanje potrebnih uzoraka kod izvjesnih vrsta materijala (prema zahtjevu investitora).
</t>
    </r>
    <r>
      <rPr>
        <b/>
        <sz val="10"/>
        <rFont val="Tw Cen MT"/>
        <family val="2"/>
        <charset val="238"/>
      </rPr>
      <t xml:space="preserve">
b/ - Rad:</t>
    </r>
    <r>
      <rPr>
        <sz val="10"/>
        <rFont val="Tw Cen MT"/>
        <family val="2"/>
        <charset val="238"/>
      </rPr>
      <t xml:space="preserve">
U kalkulaciju treba uključiti sav rad, kako glavni, tako i pomoćni, te sav unutarnji transport (kako horizontalni tako i vertikalni). Ujedno treba uključiti i rad oko zaštite gotovih konstrukcija i dijelova objekta od štetnog atmosferskog utjecaja vrućine, hladnoće i sličnog. Sva potrebna čišćenja, kod svih građevinskih i obrtničkih radova (nakon završetka rada) uključiti u jedinične cijene stavki, tj. neće se posebno plaćati.</t>
    </r>
  </si>
  <si>
    <t xml:space="preserve">Izrada elaborata privremene regulacije prometa (pristup je s Palmotićeve ulice i Jurišićeve ulice) te nabava, doprema i postavljanje privremene prometne signalizacije, kojom će se regulirati promet za vrijeme trajanja izvedbe radova te njeno uklanjanje, po završetku gradnje. Tijekom izvođenja radova omogućiti sigurno odvijanje prometa u skladu s pozitivnim zakonskim propisima uz odobrenje nadležne gradske službe za privremeno / povremeno zauzimanje javne prometne površine ukoliko se za to pokaže potreba (u skladu sa zahtjevima tehnologije izvođenja radova). Obračun u kompletu. </t>
  </si>
  <si>
    <t>Izrada elaborata privremene regulacije prometa</t>
  </si>
  <si>
    <t>komplet</t>
  </si>
  <si>
    <r>
      <t xml:space="preserve">Dobava, postava, skidanje i otprema tunelske skele-prolaza za pješake (na uličnoj strani), izrađenog od bešavnih cijevi i potrebnih spojnih elemenata, sa svim potrebnim ukrućenjima i sidrenjima visine do 2.5m širine 1,5-2 m. Pokrov tunela izraditi od mosnica položenih jedne do druge, a preko njih postaviti bitumensku ljepenku s preklopom minimalno ili alternativno PVC foliju. Izvođač radova dužan je u nivou pločnika izvesti ograđeni prostor za  odlaganje potrebnih  materijala, a u skladu s rješenjem o zauzimanju javno-prometne površine, što je uključeno u cijenu skele. Prije izvedbe skele potrebno je izraditi projekt skele od strane izvođača, odnosno inženjera ovlaštenog za navedeni posao, koji će sadržavati dokaz o mehaničkoj otpornosti i stabilnosti konstrukcije.  U cijeni uključiti, dobava i postava table gradilišta koja je označena sukladno građevinskoj regulativi. Obračun se vrši po m² </t>
    </r>
    <r>
      <rPr>
        <b/>
        <sz val="9"/>
        <color theme="1"/>
        <rFont val="Calibri"/>
        <family val="2"/>
        <scheme val="minor"/>
      </rPr>
      <t>horizontalne</t>
    </r>
    <r>
      <rPr>
        <sz val="9"/>
        <color theme="1"/>
        <rFont val="Calibri"/>
        <family val="2"/>
        <scheme val="minor"/>
      </rPr>
      <t xml:space="preserve"> projekcije površine skele. U cijenu uračunati i naknadu za zauzimanje javne površine. </t>
    </r>
  </si>
  <si>
    <t>m²</t>
  </si>
  <si>
    <t>*dvorišna strana</t>
  </si>
  <si>
    <t>1.17.</t>
  </si>
  <si>
    <t>1.18.</t>
  </si>
  <si>
    <t>1.19.</t>
  </si>
  <si>
    <t>Organizacija i priprema gradilišta</t>
  </si>
  <si>
    <t>1.20.</t>
  </si>
  <si>
    <t>Postava tunelske skele</t>
  </si>
  <si>
    <t>Čišćenje gradilišta</t>
  </si>
  <si>
    <t xml:space="preserve">Čišćenje gradilišta tokom radova, a prije početka radova na rušenjima i demontaži. Stavka uključuje sva čišćenja od smeća i otpadnog materijala, kao i ostale nespecificirane radove, zajedno s utovarom, odvozom, istovarom i planiranjem otpadnog materijala na odlagalištu. Obračun po postotku izvršenosti radova. Ponuditelj je obvezan obići gradilište prije ponude i upoznati se sa svim mogućnostima, kasnija traženja neće se uzeti u obzir.                              </t>
  </si>
  <si>
    <t>1.21.</t>
  </si>
  <si>
    <t xml:space="preserve">b/ metraži instalacije </t>
  </si>
  <si>
    <t>a/ razvod</t>
  </si>
  <si>
    <t>a/ radijator</t>
  </si>
  <si>
    <t>Lokalno uklanjanje postojećih slojeva podova u stanovima na pozicijama gdje se izvode konstruktivna ojačanja (FRCM, injektiranje): parket ili keramika. U cijenu je uključeno sav potreban rad, pomoćna sredstava , skele , izrada potrebne zaštite , čišćenje i odvoz šute na gradsku deponiju udaljenosti do 20km . Površinu za uklanjanje obavezno potvrđuje nadzorni inženjer nakon pregleda .Obračun po m2 uklonjene podne površine .</t>
  </si>
  <si>
    <t>Lokalno uklanjanje postojećih slojeva podova u stanovima</t>
  </si>
  <si>
    <t>Lokalno uklanjanje keramičkih pločica na zidovima</t>
  </si>
  <si>
    <t>Lokalno uklanjanje postojećih slojeva zidova u stanovima na pozicijama gdje se izvode konstruktivna ojačanja (FRCM, injektiranje): keramika. U cijenu je uključeno sav potreban rad, pomoćna sredstava , skele , izrada potrebne zaštite , čišćenje i odvoz šute na gradsku deponiju udaljenosti do 20km . Površinu za uklanjanje obavezno potvrđuje nadzorni inženjer nakon pregleda. Keramika se uklanja isključivo na zidovima gdje se izvode ojačanja. Obračun po m2 uklonjene zidne površine .</t>
  </si>
  <si>
    <t>Demontaža i ponovno vraćanje sanitarija</t>
  </si>
  <si>
    <t>1.22.</t>
  </si>
  <si>
    <t>1.23.</t>
  </si>
  <si>
    <t>Demontaža i ponovna montaža sanitarija (tuš kada, kada, wc školjka+vodokotlić, bide, umivaonik, sudoper) u stanovima na mjestima na kojima se radi ojačanje konstrukcije. Cijena uključuje sav rad, skladištenje, materijal i opremu potrebnu za potpuno dovršenje stavke i ponovnu funkcionalnost sanitarija.Ovi radovi evidentiraju se u građevinski dnevnik. Stvarna količina utvrdit će se na licu mjesta u dogovoru s Nazornim inženjerom. Prije početka obavezna je suglasnost Nadzornog inženjera. Radove treba izvoditi ovlašteni stručnjak odgovarajuće struke. Obračun po komadu sanitarije.</t>
  </si>
  <si>
    <t>Konzervatorska istraživanja</t>
  </si>
  <si>
    <t>Kako bi se osigurala što bolja veza čeličnih okvira u prizemlju i AB zidova u podrumu , potrebno je predvidjeti djelomično uklanjanje zidanog svoda ispod budućih stupova čeličnih okvira . Rupe se pretpostavljaju dimenzija 25-30cm x 50-060 cm . U cijenu uključen sav potreban rad , materijal , podupiranja i osiguranja , transporti sve do potpune gotovosti. Kroz ove rupe se betoniraju AB zidovi u podrumu . Obračun po komadu izvedene rupe .</t>
  </si>
  <si>
    <t>1.24.</t>
  </si>
  <si>
    <t xml:space="preserve">Dobava i postava metalne ploče na bravarskoj konstrukciji sa potrebnim informacijama (investitor, projektant, izvođač, nadzor,  itd. ) na mjesto koje odredi investitor, odnosno izvođač, te postava ploče sa znakovima upozorenja. Stavka uključuje nabavu i postavu gradilišne ploče, pravokutnog oblika najmanjih dimenzija 420 mm × 594 mm te ploče s znakovima upozorenja. Ploča mora biti u svemu u skladu sa važećim pravilnicima i propisima.  </t>
  </si>
  <si>
    <t xml:space="preserve">Pripremni radovi uključuju sve radnje na pomicanju i zaštiti namještaja i uređaja od oštećenja i prašine, zaštitu podnih obloga od oštećenja prilikom korištenja radnih ljestvi, skela, pokretnih skela i platformi te od padanja dijelova žbuke i opeke s dimnjaka i zidova (uključiti zaštitu EPS-om u debljini od 1 cm i OSB pločama i pokrivanje najlonom). Radovi uključuju i zaštitu električnih i plinskih instalacija, a posebice plinskoga brojila, razvodnog ormara struje i brojila potrošnje struje, ako postoje u zoni sanacijskih radova.  Po dovršetku radova sve treba vratiti u prvobitni položaj i stanje prije početka sanacije. Priprema gradilišta uključuje i zaštitu zgrade na način da tijekom radova ne dođe do oštećenja iste, osiguranje koridora za prolaz korisnika zgrade i njegova zaštita od šute i prašine te osiguranje okoline kojom se sprečava prilaz nezaposlenima tijekom radova. Sav prostor za vrijeme i nakon rušenja i demontaža, te prilikom izvođenja novih konstrukcija zaštititi od vremenskih nepogoda (vlaženja, prokišnjavanja, rashlađivanja).
Obračun je po kompletu svih provedenih pripremnih radova.
                                                             </t>
  </si>
  <si>
    <t>Gradilišna ploča</t>
  </si>
  <si>
    <r>
      <t xml:space="preserve">Ojačanje zidanih zidova na kojima se oslanjaju novi čelični okviri na način da se dimnjački kanali zapunjavaju s betonom uz prethodno ubacivanje armaturne šipke </t>
    </r>
    <r>
      <rPr>
        <sz val="9"/>
        <rFont val="Calibri"/>
        <family val="2"/>
        <charset val="238"/>
      </rPr>
      <t xml:space="preserve">Ø14 </t>
    </r>
    <r>
      <rPr>
        <sz val="9"/>
        <rFont val="Calibri"/>
        <family val="2"/>
        <charset val="238"/>
        <scheme val="minor"/>
      </rPr>
      <t>. Kanali se zapunjavaju otvaranjem rupa u kanalu cca 30 cm iznad poda gornje etaže . Betoniranje se izvodi ručno ili strojno betonom C25 . Prije betoniranja potrebno je kanale očistiti s dimnjačarskom kuglom i četkom . U cijenu uključen sav potreban rad , materijal , pomoćna sredstva , transporti , priprema i zaštita. Obračun po m3 ugrađenog betona .</t>
    </r>
  </si>
  <si>
    <r>
      <t>Nakon uklanjanja žbuke i čišćenja zidova što je obračuna to u stavci 1.14. , prije nanošenja morta za zapunjavanje sljubnica ,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potrebno je zasititi podlogu vodom, u svrhu spriječavanja upijanja vode iz žbuke od strane podloge. Višak slobodne vode mora ispariti, tako da je površina zasićena a površina suha. Nanosi se mort između elemenata ziđa lopaticom, lagano pritskujući kako bi poboljšali prionjivost. Višak morta treba ukloniti odmah nakon ugradnje . Istim mortom potrebno je poravnati udubine , a izbočine je potrebno otući kako bi se dobila zadovoljavajuća ravnost površine za nanošenje ojačanja. Površinu za reprofilaciju definira nazorni inženjer ovisno o stanju sljubnica nakon uklanjanja žbuke . </t>
    </r>
  </si>
  <si>
    <t>Betoniranje AB zida debljine 25-30 cm . Beton C25/30 . Armatura Q505 obostrano i rebrasta armatura za vezu s postojećim uzdužnim zidom. U cijenu uključena dobava i ugradnja materijala ( betona i oplata) te sva pomoćna sredstava pripremni rad i transporti .  Oračun po m3 ugrađenog betona u čemu su obuhvaćeni svi radovi i materijali osim armature koja je zasebno iskazana . Izvođenje stavke u svemu prema nacrtu br. 1 i 27 .</t>
  </si>
  <si>
    <r>
      <t xml:space="preserve">Uklanjanjaju se svi slojevi podne obloge do donje oplate , obračunato u stavci 1.15. Nakon toga postavljanje PVC folije te ugradnja vijaka prema projektu u prilogu cca 44 vijaka po jednoj gredi . Dobava i ugradnja armaturnih mreža Q188 sa preklopom od 45 cm . </t>
    </r>
    <r>
      <rPr>
        <sz val="9"/>
        <rFont val="Calibri"/>
        <family val="2"/>
        <charset val="238"/>
      </rPr>
      <t xml:space="preserve">Nakon ugradnje armature izvodi se betoniranje sa betonom C25/30 minimalna debljina ploče 6-7 cm . U svemu prema opisu i nacrtima br. 7 i detaljima u prilogu projekta .  U cijenu uklučen sav potreban rad , materijal , spojna sredstva , transporti i podupiranje sa donje strane na trećinama raspona - sve do potpune gotovosti . Obračun po m3 ugrađenog betona u čemu su obuhvaćeni svi radovi i materijali osim armature koja je zasebno iskazana . </t>
    </r>
  </si>
  <si>
    <r>
      <rPr>
        <sz val="9"/>
        <rFont val="Calibri"/>
        <family val="2"/>
        <charset val="238"/>
        <scheme val="minor"/>
      </rPr>
      <t>Nabava i ugradnja bescementnog reparaturnog morta tlačne čvrstoće &gt;15MPa, modula elastičnosti 8-11 GPa i prionjivosti na podlogu &gt; 2MPa .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Površinu zida treba ujednačiti. Stavka se izvodi na dvorišnom pročelju prema nacrtu br. 12 . Nakon uklanjanja žbuke što je obuhvaćeno u zasebnoj stavci izvodi se priprema za ojačanje tkaninom od staklenih vlakana u zoni horizontalnih i vertikalnih  serklaža . Obračun je po m2 zida.</t>
    </r>
  </si>
  <si>
    <r>
      <rPr>
        <sz val="9"/>
        <rFont val="Calibri"/>
        <family val="2"/>
        <charset val="238"/>
        <scheme val="minor"/>
      </rPr>
      <t>Nabava i ugradnja sustava ojačanja sa tkaninom od staklenih vlakana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šrine tkanine 30,0 cm.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Tkanina od staklenih vlakana se ugrađuje suhim postupkom prema specifikaciji uputama proizvođača sustava. Nakon ugradnje tkanine od staklenih vlakana površinu je potrebno posipati sa kvarcnim pijeskom . Radove treba izvoditi izvođač obučen od strane proizvođača materijala.                                                                                     Sustav se sastoji od sljedećih  proizvoda: Tkanine od staklenih vlakana </t>
    </r>
    <r>
      <rPr>
        <b/>
        <sz val="9"/>
        <rFont val="Calibri"/>
        <family val="2"/>
        <charset val="238"/>
        <scheme val="minor"/>
      </rPr>
      <t>,</t>
    </r>
    <r>
      <rPr>
        <sz val="9"/>
        <rFont val="Calibri"/>
        <family val="2"/>
        <charset val="238"/>
        <scheme val="minor"/>
      </rPr>
      <t xml:space="preserve">  Temeljnog premaza na osnovi epoksidnih smola , Normalno vezujućeg epoksidnog morta za izravnavanje podloge, Epoksidne smole za impregnaciju tkanine od (karbonskih)-staklenih vlakana </t>
    </r>
    <r>
      <rPr>
        <sz val="9"/>
        <color rgb="FFFF0000"/>
        <rFont val="Calibri"/>
        <family val="2"/>
        <charset val="238"/>
        <scheme val="minor"/>
      </rPr>
      <t xml:space="preserve">.                                                                                                                       </t>
    </r>
    <r>
      <rPr>
        <sz val="9"/>
        <rFont val="Calibri"/>
        <family val="2"/>
        <charset val="238"/>
        <scheme val="minor"/>
      </rPr>
      <t>Platno se ugrađuje sa vanjske strane   ( na fasadi u razini stropnih ploča PRIZEMLJA i 1.kata ) kao zamjena za horizontalne serklaže te na kutevima stubišta kao zamjena za vertikalne serklaže .   Obračun po m ugrađenog platna .</t>
    </r>
  </si>
  <si>
    <t>OSTALI RADOVI</t>
  </si>
  <si>
    <t>Izrada obloge stropa na mjestima ojačanja</t>
  </si>
  <si>
    <t>UKUPNO LIMARSKIH RADOVA</t>
  </si>
  <si>
    <t>8.</t>
  </si>
  <si>
    <t>PARKETARSKI I KERAMIČARSKI RADOVI</t>
  </si>
  <si>
    <t>9.</t>
  </si>
  <si>
    <t>UKUPNO EUR</t>
  </si>
  <si>
    <t>8.1.</t>
  </si>
  <si>
    <t>Nakon izvedenih radova ojačanja, potrebno je sanirati završni sloj poda. Strojno brušenje sa kitanjem, postavom impregnacije  te lakiranjem parketa u tri premaza sa bezbojnim  dvokomponentnim  poliuretanskim lakom polu - mat uz prethodni nalič impregnacije. U svemu prema uputi proizvođača i pravilima struke. U stavku je uključena i nabava, dobava i ugradnja (ukrajanje) novog parketa jednakog izgleda kao i postojeći. U cijenu je uključen sav rad i materijal, transport, tehnologija izvođenja do potpune gotovosti.  Obračun po m2</t>
  </si>
  <si>
    <t>Nabava, dobava i ugradnja podnih i keramičkih pločica 3 klase na zidu i podu (pozicije na kojima je prethodno uklonjena keramika). Stavka obuhvaća sav rad, materijal, alate i strojeve potrebne za potpuno dovršenje stavke. Obračun po m2 potpuno izvedenih i fugiranih keramičkih pločica.</t>
  </si>
  <si>
    <t>UKUPNO PARKETARSKIH I KERAMIČARSKIH RADOVA</t>
  </si>
  <si>
    <t>9.1.</t>
  </si>
  <si>
    <t>9.2.</t>
  </si>
  <si>
    <t>UKUPNO OSTALIH RADOVA</t>
  </si>
  <si>
    <t>Demontaža i ponovna montaža radijatora i cijevnog razvoda instalacija grijanja koje će smetati pri izvođennju radova na ojačanju  konstrukcije.  Postojeće priključke zaštititi do ponovne ugradnje. Izvođač treba pri davanju ponude obići objekt i predvidjeti količinu koja se mora demontirati. U cijenu uključeno demontaža, zaštita i ponovna montaža.</t>
  </si>
  <si>
    <t>Pažljivo uklanjanje betonske ploče i šamotne opeke u nivou poda tavana. Uklanjanju se svi slojevi do daščane oplate . Pretpostavlja se da je debljina tih slojeva cca 7 cm . U cijenu uključen sav potreban rad materijal oprema i pomoćna sredstava te odvoz otpadnog matreijala na deponiju. Radovi se izvode po odobrenju nadzornog inžejera. Obračun po m2 uklonjene površine ( ploče ).</t>
  </si>
  <si>
    <t xml:space="preserve">Izvedba AB ležaja ispod veznih drvenih greda na zidovima pročelja . Dimenzije presjeka cca 25x10 cm dužine 50 cm . U svemu prema detalju na nacrtu br. 19 i 20 . U cijenu uračunati sav potreban materijal (beton C25/30,oplata, armatura) , sva pomoćna sredstva i transpori , uklanjanje opeke i drvene grede , sva podupiranja - sve do potpune gotovosti. Stavka se izvodi u kampadama . Obračun po komadu izvedenog ležaja u čemu su obuhvaćeni svi radovi i materijali osim čelične papuče koja je zasebno iskazana . </t>
  </si>
  <si>
    <r>
      <rPr>
        <sz val="9"/>
        <rFont val="Calibri"/>
        <family val="2"/>
        <charset val="238"/>
        <scheme val="minor"/>
      </rPr>
      <t>Nabava i ugradnja FRG užadi promjera 10 mm od staklenih vlakna za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sidrenje mreže za ojačanje u prethodno pripremljene rupe promjera 14-16 mm dubine 20 cm. Užad mora biti najmanje duljine od 40 cm, od čega se 25 cm sidri u konstrukciju i priprema impregnacijskom smolom i posipava kvarcnim pijeskom. Užad se sidri kemijskim sredstvom za sidrenje</t>
    </r>
    <r>
      <rPr>
        <sz val="9"/>
        <color rgb="FFFF0000"/>
        <rFont val="Calibri"/>
        <family val="2"/>
        <charset val="238"/>
        <scheme val="minor"/>
      </rPr>
      <t xml:space="preserve">  </t>
    </r>
    <r>
      <rPr>
        <sz val="9"/>
        <rFont val="Calibri"/>
        <family val="2"/>
        <charset val="238"/>
        <scheme val="minor"/>
      </rPr>
      <t>prema sustavu proizvođača u prethodno izbušenu, ispuhanu i temeljnim premazom tretiranu rupu. Ostatak užadi od 15 cm se ravnomjerno raširi po površini te impregnira i ljepi za površinu ojačanu s mrežom od staklenih vlakana. U cijenu uključen sav potreban matrijal rad pomoćna sredstva i transporti .                                                                                                       Obračun po kom ugrađene užadi.</t>
    </r>
  </si>
  <si>
    <t>Nakon izrade izrade ojačanja od čeličnih profila ( čelični o kviri i čelične rešetke iz stavke 5.3. ) izvodi se oblaganje sa dvije protupožarne GK ploče debljine 12 mm . Između čeličnih profila se ubacuje kamena vuna debljine 10 cm . Ploče se izvode na preklop , spojevi se gletaju i bandažiraju . U cijenu uključen sav potreban matrijal ( gk ploče , kamena vuna ) rad ( obloga zida , ispuna sa kamenom vunom , malerija )  transporti do potpune gotovosti zida . Malerija uključena u cijenu .  Prije zadnje ruke malerije spojeve sa stropom i bočnim zidovima obavezno akrilirati . Obračun po m2 razvijene površine obloge do potpune gotovosti .</t>
  </si>
  <si>
    <t>Uklanjanje postojeće žbuke sa zidova, strojno ili ručno . Sa oštećenih površina potrebno je ukloniti sve slojeve do nosive konstrukcije . Stavka ukljućuje uklanjanje starog materijala iz sljubnica do dubine od 3-5 cm. U cijenu je uključeno sav potreban rad, pomoćna sredstava, skele , izrada potrebne zaštite , čišćenje i odvoz šute . Površinu za uklanjanje obavezno potvrđuje nadzorni inženjer nakon pregleda zida , uklanja se žbuka s unutarnje i vanjske strane zida  .  Obračun po m2 uklonjene žbuke .</t>
  </si>
  <si>
    <t>Punoplošno gletanje žbukanih saniranih zidova te višekrano farbanje bijelom disperzivnom bojom do potpune pokrivenosti . U cijenu uključen sav potreban materijal, rad, pomoćna sredstva, transporti i zaštite te završno čišćenje. Obračun po m2 obrađene neto plohe, otvori se odbijaju u cjelosti .</t>
  </si>
  <si>
    <t>veljača 2023.</t>
  </si>
  <si>
    <t>Fazonski komad od flaha širine 60 mm i debljine 4 mm . Na ovaj način je predviđeno spajanje veznih greda detalj G . U cijenu je uključena dobava i ugradnja sa svim potrebnim predradnjama i veznim sredstvim u svemu prema nacrtu br. 6 i 23 u prilogu . Ojačanje se izvodi obostrano i povezuje s vijcima M12 u svemu prema nacrtu br. 23. Obračun po komadu ugrađenog ojačanja .</t>
  </si>
  <si>
    <t>Fazonski komad od flaha širine 60 mm i debljine 4 mm . Na ovaj način je predviđeno spajanje stupa i vezne grede detalj E . U cijenu je uključena dobava i ugradnja sa svim potrebnim predradnjama i veznim sredstvim u svemu prema nacrtu br. 6,18 i 23 u prilogu . Ojačanje se izvodi obostrano i povezuje s vijcima M12 u svemu prema nacrtu br. 23. Obračun po komadu ugrađenog ojačanja .</t>
  </si>
  <si>
    <t>Fazonski komad od flaha širine 60 mm i debljine 4 mm . Na ovaj način je predviđeno spajanje stupa i ruku u smjeru podrožnica detalj C . U cijenu je uključena dobava i ugradnja sa svim potrebnim predradnjama i veznim sredstvim u svemu prema nacrtu br. 6,18 i 22 u prilogu . Ojačanje se izvodi obostrano i povezuje s vijcima M12 u svemu prema nacrtu br. 22. Obračun po komadu ugrađenog ojačanja .</t>
  </si>
  <si>
    <t>Perforirani čelični limovi se čavlanjem spajaju s veznim elementima .             Na ovaj način je predviđeno spajanje ruku i stupa te ruku i podrožnica detalj C . U cijenu je uključena dobava i ugradnja sa svim potrebnim predradnjama i veznim sredstvim u svemu prema nacrtu br.6.18, i 21 u prilogu. Perforirana ploča se ugrađuje obostrano .                                                      Obračun po komadu ugrađenog ojačanja .</t>
  </si>
  <si>
    <t>Stavka obuhvaća izradu dobavu i ugradnju čeličnih papuča na ležaju drvenih veznih greda u potkrovlju u svemu prema nacrtima br. 17,18 i 19.  Čelične papuče se izvde kao dio detalja A i F na nacrtu br. 6 . Obzirom na loše stanje drvenih greda na ležajevima predviđa se ugradnja čeličnih papuča koje osiguravaju kvalitetniju vezu sa nosivim zidovima te lakšu intervenciju u budućnosti. U cijenu uključen sav potreban materijal, rad , spojna sredstva , podupiranja , transporti sve do potpune gotovosti. Čeličnu papuču je potrebno adekvatno antikorozivno zaštititi i povezati s horizontalnim AB serklažem što je uključeno u cijenu. Obračun po komadu ugrađene papuče .</t>
  </si>
  <si>
    <t>Dobava i ugradnja čeličnih okvira i rešetki prema nacrtu br. 24,25 i 26 u prilogu . Čelični okviri se izode od saćastog nosača izrađenog od profila IPE 200 sa umetkom od 200 mm . Čelični okvir se ugrađuje u prizemlju prema nacrtu br. 2 u osi 4/A-B , 5/A-B  , B/6-7 i E/6-7 , te na 1.katu  nacrt br. 3 u osi B/6-7 . Rešetka se ugrađuje  na mjestu  uklonjenih pregradnih zidova na 1.katu nacrt 2. os 5/A-B i 2.kat nacrt 3. osi 5/A-B i B/6-7 . Profil se mora antikorozivno zaštititi sa adekvatnim premazom . Materijal za izradu je kvalitere S235JR , dimenzije profila prema nacrtu u prilogu projekta ( list 24,25 i 26 ). U  cijenu uključeno dobava i ugradnja profila sva potrebna priprema, pomoćna vezna stredstva, skela , transport u svemu prema opisu u projektu . U cijeni je i izrada radioničkih nacrta koje ovjerava projektant ili nadzorni inženjer. Nakon ugradnje rešetke se međusobno spajaju s navojnim šipkama  fi 14 mm na razmaku od 50 - 70 cm  , bočno se rešetka povezuje sa zidovima pomoću navojnih šipki fi 12 koje se kemijski sidre što je uključeno u cijenu. Obračun po kg ugrađene konstrukcije.</t>
  </si>
  <si>
    <t>Dobava i ugradnja čeličnih traka od pocinčanog čelika koji se vijcima pričvršćuju za drvene grednike i poprečne zidove .Trake se ugrađuju u svemu prema nacrtu u prilogu projekta ( list 2,3 i 16 ) i služe za ukrutu fleksibilnog stropa  . U cijenu uključena dobava i montaža trake i spojnih sredstava. Obračun po kg ugrađene trake  .</t>
  </si>
  <si>
    <t>Dobava i ugradnja čeličnih kutnih profila 100x100x8 mm .                        Profilil se ugrađuju uz nosive zidove na koje se oslanjaju drveni grednici. Na unutarnje zidove profili se ugrađuju obostrano , a na vanjske zidove sa unutarnje strane. Profili se moraju antikorozivno zaštititi sa zaštitnim premazom . Raspored profila prikazan u nacrtima u prilogu. Profili se vijcima za drvo ( min 2 kom )  vežu sa drvenim grednicima kroz unaprijed pripremeljene rupe . Profili se međusobno te sa zidanim zidom svakih cca 90-100 cm ( između svih grednika ) povezuju sa navojnom šipkom  fi 12 mm koja se sa maticom i podloškom s obje strane priteže  . Za ugradnju ovih šipki potrebno je prethodno izbušiti rupu fi 50 mm. U svemu prema opisu u projektu i nacrtima u prilogu ( list 13 i 14 ) .U cijenu uključeno  dobava i montaža čeličnih profila sa svim potrebnim pripremama antikorozivnom zaštitom , vijcima , navojnim šipkama i svim potrebnim bušenjima zidova. Obračun po kg ugrađenog profila .</t>
  </si>
  <si>
    <t>Pregledom je uočeno da na nekim pozicijama nedostaju "ruke", osim toga projektom je predviđeno i ojačanje pojedinih pozicija na način da se čavlanjem poveća dimenzija na pojedinim pozicijama npr podrižnice i razuporne grede . Ojačanje se izvodi čavlanjem drvene građe debljine 3-5 cm u širini postojeće građe. Ovom stavkom se obračinava izrada i dobava građe za ojačanje, obračun po m3 građe komplet sa svim potrebnim predradnjama, zaštitama , transportima , veznim sredstvima sve do potpune gotovosti .</t>
  </si>
  <si>
    <t xml:space="preserve">Pregledom su uočena oštećeni dijelovi krovne konstrukcije . Pri izvođenju radova će se oštećena građa zamijeniti novom istih dimenzija. U cijenu uključena izrada dobava i ugradnja nove te uklanjanje oštećene drvene građe . Obračun po m3 drvene građe . Za potrebe troškovnika se predviđa određena količina , a točna količina će se odrediti prilikom izvođenja kad nadzorni inženjer treba ovjeriti dijelove koji se moraju zamijeniti . </t>
  </si>
  <si>
    <t>Dobava i ugradnja dva sloja OSB ploča debljine  18 mm preko postojećih drvenih grednika  na mjestu uklonjenog stropa. U cijenu uključen sav potreban materijal rad pomoćna vezna sredstava , transporti , skela , sve do potpune gotovosti .  U svemu prema nacrtu br.  2,3, 13,14 i 16 .                                                                                               Obračun po m2 stropne površine .</t>
  </si>
  <si>
    <t xml:space="preserve">Ojačanje se izvodi ubacivanjem drvenih gredica okomito na  postojeće drvene grednike stropa . Gredici se postavljaju prema nacrtu u prilogu cca 1,00m od ležaja . U cijenu uključen sav potreban materijal ,rad , vezna sredstva , kutnici , pomoćna sredstava, transporti . Veza sa postojećim grednicima se ostvaruje sa tipskim kutnim pocinčanim profilima koji se čavlaju u drvene grednike prema nacrtu u prilogu . Donji rub postojećih grednika i grednika za ojačanje mora biti ravan kako bi se mogle ugraditi OSB ploče . Nakon ugradnje ojačanja cijela površina se mora zaštititi sa sredstvom za zaštititu od crvotočine i truleži .  Drveni grednik je visine za ukrutu je iste visine kao i postojeći drveni grednici,  širine minimalno 14 cm. U svemu prema nacrtu u prilogu ( list br. 2, 3 i 16 ). Obračun po m ugrađenih drvenih grednika.                                                                                                            </t>
  </si>
  <si>
    <r>
      <t>Zidanje zida od pune opeke normalnog formata  .</t>
    </r>
    <r>
      <rPr>
        <b/>
        <sz val="9"/>
        <rFont val="Calibri"/>
        <family val="2"/>
        <charset val="238"/>
        <scheme val="minor"/>
      </rPr>
      <t xml:space="preserve"> MO10 MM5 </t>
    </r>
    <r>
      <rPr>
        <sz val="9"/>
        <rFont val="Calibri"/>
        <family val="2"/>
        <charset val="238"/>
        <scheme val="minor"/>
      </rPr>
      <t>U cijenu uključen sav potreban materijal rad transporti i pomoćna sredstva .  Ova stavka obuhvaća zazidavanje otvora i niša te eventualno zidanje novih zidova od pune opeke. Stavka se izvodi po odobrenju nadzornog inženjera . Obračun po m3 zidanog zida  .</t>
    </r>
  </si>
  <si>
    <t>Ovim projektom se predviđa samo sanacija uličnog pročelja na mjestima intervencije  odnosno na mjestima ojačanja . Investitor mora angažirati ovlaštenu osobu za izradu projekta obnove pročelja sukladno uvjetima gradskog zavoda za zaštitu spomenika kulture i prirode . Sanacija oštećenih mjesta se izvodi sa adekvatnim mortom kompatibilnim sa materijalom kojim je izvedeno ojačanje . Završna obrada i završna boja moraju biti istovjetni postojećoj . U cijenu uključena podložna žbuka , završni sloj , impregnacije , sav potreban pomoćni materijal i oprema , transporti i pomoćna sredstva - sve do potpune gotovosti. Obračun po m2 sanirane fasade. Pojedinačni prodori veličine do 30x30 cm se obračunavaju po komadu .</t>
  </si>
  <si>
    <t xml:space="preserve">Nakon izvođenja mjera sanacije na dvorišnom pročelju objekta potrebno je izvesti završnu fasadnu oblogu kojom će se zaštititi ojačana površina od atmosferilija . Na svim kutevima ugrađuju se kutni pvc fasadni profili - što je u cijeni. U cijeni uključen sav potreban rad materijal i pomoćna sredstava , te kompletni slojevi fasade do potpune gotovosti. Preko pripremljene podloge od  podložne žbuke , nanosi se završni sloj sloj npr silikatna žbuka u boji po izboru investitora. Obračun po m2 razvijene neto površine fasadne obloge otvori se odbijaju u punom iznosu.                                                                                                         </t>
  </si>
  <si>
    <t>Punoplošno žbukanje zidova  sa vapneno-cementnom žbukom  . Prije žbukanja izvodi se impregnacija površine, što je u cijeni žbukanja . Završna površina zidova  mora biti pripremljena za završnu malersku obradu . Stavka se izvodi po odobrenju nadzornog inženjera . Obračun po m2 ožbukanog zida otvori se odbijaju u punom iznosu .</t>
  </si>
  <si>
    <t>Nabava i ugradnja sustava ojačanja s mrežom od staklenih vlakana  . Prvo se nanosi sloj bescementnog morta u debljini od 4-5 mm u kojeg se utiskuje mreža dok je mort još svjež. Mreža se na mjestu spojeva mora preklapati najmanje 25 cm u uzdužnom smjeru i najmanje 10 cm u poprečnom smjeru. Nakon ostavljanja mreže nanosi se još jedan sloj morta u debljini od 4-5 mm. U cijenu uključen sav potreban matrijal rad i pomoćna sredstva . Završni sloj pripremljen za završnu zidarsku obradu. Obračun je po m2 zida.</t>
  </si>
  <si>
    <t>Iskop u ezaži podruma prema ncrtu br. 1 za izvođenje temelja novoih AB zidova u osi 4/A-B , 5/A-B , B/6-7 i E/6-7. Iskop se predviđa dubine cca 50 cm ( do dubine postojećih temelja ) i širine 50 cm . U cijenu uključen iskop , odvoz materijala na deponiju te planiranje dna iskopa i nasipavanje sa tucanikom u sloju debljine 10 cm. Obračun po m3 iskopa u zbijenom (sraslom) stanju .</t>
  </si>
  <si>
    <t>Ovim projektom se predviđa  djelomično uklanjanje zida uličnog pročelja prema nacrtu u prilogu ( list br 20 ) . Uklanja se zid šlicanjem kako bi se osiguralo mjesto za buduće horizontalne i vertikalne  AB serklaže dimenzija 20x20 cm . Uklanjanje izvesti pažljivo da se ne ošteti ulično pročelje . Radovi se izvode u kampadama .  U cijenu uključen sav potreban rad , podupiranja , zaštita i odvoz otpada na deponiju , te sva potrebna pomoćna sredstva i transporti . U cijenu uključeno i uklanjane postojeće nazidnice na koju se oslanja vezna greda u svemu prema nacrtu br 20/28 . Obračun po m izvedenog šlica.</t>
  </si>
  <si>
    <t>Uklanjanje svih slojeva podgleda stropa do drvenih grednika. Potrebno je ukloniti žbuku i donju oplatu od dasaka zabijenu na drvene grednike. U cijenu uključen sav potreban rad pomoćna sredstava , skele , transporti i zaštita podnih obloga te odvoz otpada na deponiju  (strop 1,2 kata i potkrovlje). Obračun po m2 uklonjene stropne površine .</t>
  </si>
  <si>
    <t>Uklanjanje pregradnog zida debljine cca 14-20 cm na čije mjesto dolazi novi pregradni zid od čeličnih rešetki sa GK oblogom . Zid je izveden od pune opeke debljie 14 cm obostrano žbukan. Uklanjaju se svi slojevi do donje daščane oplate . U cijenu uključen sav potreban rad , zaštite , transporti i odvoz šute na deponiju . Obračun po neto m2 uklonjenog zida što znači da se otvori (vrata)  odbijaju u obračunu .</t>
  </si>
  <si>
    <t>Kako bi se što kvalitetnije izveli radovi na ojačanju zidova potrebno je mjestimično demontirati unutarnju i vanjsku stolariju na mjestima ojačanja . Demontažu je potrebno pažljivo izvesti kako bi se ista stolarija nakon izvedbe ojačanja mogla ponovo montirati . U cijenu je uključeno sav potreban rad, pomoćna sredstava, skele, izrada potrebne zaštite , čišćenje i deponiranje stolarije na gradilišnu deponiju . Nakon završetka radova stolarija se ugrađuje na staro mjesto. Obračun po komadu demontirane i ponovo montirane stolarije .</t>
  </si>
  <si>
    <t>Demontaža i ponovna montaža unutarnjih i vanjskih klima jedinica te instalacija koje će smetati pri izvođennju radova na ojačanju konstrukcije.  Postojeće priključke zaštititi do ponovne ugradnje. Izvođač treba pri davanju ponude obići objekt i predvidjeti količinu koja se mora demontirati. U cijenu uključeno demontaža, zaštita i ponovna montaža .</t>
  </si>
  <si>
    <t>Demontaža i ponovna montaža plinskih bojlera i plinskih instalacija koje će smetati pri izvođennju radova na ojačanju konstrukcije . Izvođač treba pri davanju ponude obići objekt i predvidjeti količinu koja se mora demontirati .Postojeće priključke zaštititi do ponovne ugradnje. U cijenu uključeno demintaža , zaštita i ponovna montaža .</t>
  </si>
  <si>
    <t xml:space="preserve">Demontaža rasvjetnih tijela, utičnica i prekidača te zaštitu električnih  instalacija koje će smetati pri izvođennju radova na ojačanju konstrukcije . Izvođač treba pri davanju ponude obići objekt i predvidjeti količinu koja se mora demontirati . Postojeće priključke zaštititi do ponovne ugradnje. U cijenu uključeno demontaža , zaštita i ponovna montaža .                                                                                                            </t>
  </si>
  <si>
    <t xml:space="preserve">Doprema, postava, skidanje i otprema cijevne fasadne skele od bešavnih cijevi uz kuteve pročelja zgrade. Skela će se koristiti za sve radove predviđene na  pročeljima zgrade. Skelu u svemu izvesti prema važećim HTZ propisima. U jediničnu cijenu uključiti i zaštitni zastor od jutenih ili pvc odgovarajućih traka, koje se postavljaju s vanjske strane skele. Skelu je potrebno osigurati od prevrtanja sidrenjem u građevinu, a od udara groma uzemljenjem. Potrebno je izvesti željezne ili drvene ljestve za vertikalnu komunikaciju po skeli. Prije izvedbe izvođač radova dužan je izraditi projekt skele, što je uračunato u cijenu stavke. Obračun po m2 projekcije skele na pročelje.
</t>
  </si>
  <si>
    <t>Parketarski radovi</t>
  </si>
  <si>
    <t>Keramičarski radovi</t>
  </si>
  <si>
    <t>1.25.</t>
  </si>
  <si>
    <t>Demontaža i ponovna montaža slojeva krova</t>
  </si>
  <si>
    <t>Lokalna demontaža postojećeg pokrova i letva zbog eventualne zamjene drvene krovne građe. U cijenu je uključeno sav potreban rad, materijal, pomoćna sredstava, skele, izrada potrebne zaštite, čišćenje, transport, privremeno podupiranje i pridržavanje krovne konstrukcije. U cijenu je uključena i ponovna montaža pokrova i letvi nakon izvedenih potrebnih radova ugradnje nove drvene građe. Obračun po m2.</t>
  </si>
  <si>
    <t xml:space="preserve">MAPA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</si>
</sst>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name val="Tahoma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Zurich LtCn BT"/>
      <family val="2"/>
      <charset val="238"/>
    </font>
    <font>
      <sz val="10"/>
      <name val="Zurich Lt BT"/>
      <family val="2"/>
      <charset val="238"/>
    </font>
    <font>
      <b/>
      <sz val="26"/>
      <name val="Zurich LtCn BT"/>
      <family val="2"/>
      <charset val="238"/>
    </font>
    <font>
      <b/>
      <sz val="12"/>
      <name val="Zurich Lt BT"/>
      <family val="2"/>
      <charset val="238"/>
    </font>
    <font>
      <sz val="10"/>
      <name val="Tw Cen MT"/>
      <family val="2"/>
      <charset val="238"/>
    </font>
    <font>
      <b/>
      <sz val="10"/>
      <name val="Tw Cen MT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43" fontId="29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 applyFont="1" applyAlignment="1" applyProtection="1">
      <alignment horizontal="center"/>
      <protection locked="0"/>
    </xf>
    <xf numFmtId="0" fontId="5" fillId="0" borderId="0" xfId="0" applyFont="1"/>
    <xf numFmtId="2" fontId="0" fillId="0" borderId="0" xfId="0" applyNumberFormat="1"/>
    <xf numFmtId="0" fontId="14" fillId="2" borderId="1" xfId="1" applyFont="1" applyFill="1" applyBorder="1" applyAlignment="1" applyProtection="1">
      <alignment horizontal="center"/>
      <protection locked="0"/>
    </xf>
    <xf numFmtId="0" fontId="14" fillId="2" borderId="2" xfId="1" applyFont="1" applyFill="1" applyBorder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4" fontId="0" fillId="0" borderId="0" xfId="0" applyNumberFormat="1"/>
    <xf numFmtId="2" fontId="7" fillId="0" borderId="0" xfId="1" applyNumberFormat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17" fillId="0" borderId="0" xfId="1" applyFont="1" applyAlignment="1" applyProtection="1">
      <alignment horizontal="left" vertical="top" wrapText="1"/>
      <protection hidden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4" fontId="22" fillId="0" borderId="0" xfId="0" applyNumberFormat="1" applyFont="1" applyAlignment="1" applyProtection="1">
      <alignment horizontal="right"/>
      <protection hidden="1"/>
    </xf>
    <xf numFmtId="4" fontId="22" fillId="0" borderId="0" xfId="0" applyNumberFormat="1" applyFont="1" applyAlignment="1" applyProtection="1">
      <alignment horizontal="justify"/>
      <protection hidden="1"/>
    </xf>
    <xf numFmtId="0" fontId="23" fillId="0" borderId="0" xfId="0" applyFont="1" applyProtection="1">
      <protection hidden="1"/>
    </xf>
    <xf numFmtId="49" fontId="23" fillId="0" borderId="0" xfId="0" applyNumberFormat="1" applyFont="1" applyProtection="1">
      <protection hidden="1"/>
    </xf>
    <xf numFmtId="0" fontId="20" fillId="0" borderId="0" xfId="2"/>
    <xf numFmtId="0" fontId="22" fillId="0" borderId="0" xfId="2" applyFont="1"/>
    <xf numFmtId="4" fontId="22" fillId="0" borderId="0" xfId="2" applyNumberFormat="1" applyFont="1"/>
    <xf numFmtId="4" fontId="22" fillId="0" borderId="0" xfId="2" applyNumberFormat="1" applyFont="1" applyAlignment="1">
      <alignment horizontal="right"/>
    </xf>
    <xf numFmtId="4" fontId="22" fillId="0" borderId="0" xfId="2" applyNumberFormat="1" applyFont="1" applyAlignment="1">
      <alignment horizontal="justify"/>
    </xf>
    <xf numFmtId="0" fontId="24" fillId="0" borderId="0" xfId="2" applyFont="1"/>
    <xf numFmtId="4" fontId="24" fillId="0" borderId="0" xfId="2" applyNumberFormat="1" applyFont="1"/>
    <xf numFmtId="4" fontId="24" fillId="0" borderId="0" xfId="2" applyNumberFormat="1" applyFont="1" applyAlignment="1">
      <alignment horizontal="right"/>
    </xf>
    <xf numFmtId="0" fontId="27" fillId="0" borderId="0" xfId="0" applyFont="1"/>
    <xf numFmtId="0" fontId="28" fillId="0" borderId="0" xfId="0" applyFont="1"/>
    <xf numFmtId="0" fontId="14" fillId="0" borderId="0" xfId="1" applyFont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7" fillId="0" borderId="0" xfId="1" applyFont="1" applyAlignment="1" applyProtection="1">
      <alignment vertical="top" wrapText="1"/>
      <protection hidden="1"/>
    </xf>
    <xf numFmtId="0" fontId="33" fillId="0" borderId="0" xfId="1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8" fillId="0" borderId="0" xfId="0" applyFont="1"/>
    <xf numFmtId="0" fontId="11" fillId="2" borderId="1" xfId="1" applyFont="1" applyFill="1" applyBorder="1" applyAlignment="1" applyProtection="1">
      <alignment horizontal="justify" vertical="top" wrapText="1"/>
      <protection hidden="1"/>
    </xf>
    <xf numFmtId="0" fontId="11" fillId="0" borderId="0" xfId="1" applyFont="1" applyAlignment="1" applyProtection="1">
      <alignment horizontal="justify" vertical="top" wrapText="1"/>
      <protection hidden="1"/>
    </xf>
    <xf numFmtId="0" fontId="11" fillId="0" borderId="0" xfId="1" applyFont="1" applyAlignment="1" applyProtection="1">
      <alignment horizontal="justify" wrapText="1"/>
      <protection hidden="1"/>
    </xf>
    <xf numFmtId="0" fontId="10" fillId="0" borderId="0" xfId="1" applyFont="1" applyAlignment="1" applyProtection="1">
      <alignment horizontal="justify" vertical="top" wrapText="1"/>
      <protection hidden="1"/>
    </xf>
    <xf numFmtId="0" fontId="8" fillId="0" borderId="0" xfId="1" applyFont="1" applyAlignment="1" applyProtection="1">
      <alignment horizontal="justify" vertical="top" wrapText="1"/>
      <protection hidden="1"/>
    </xf>
    <xf numFmtId="0" fontId="11" fillId="0" borderId="1" xfId="1" applyFont="1" applyBorder="1" applyAlignment="1" applyProtection="1">
      <alignment horizontal="justify" vertical="top" wrapText="1"/>
      <protection hidden="1"/>
    </xf>
    <xf numFmtId="0" fontId="3" fillId="0" borderId="0" xfId="1" applyFont="1" applyAlignment="1" applyProtection="1">
      <alignment horizontal="justify" vertical="top" wrapText="1"/>
      <protection hidden="1"/>
    </xf>
    <xf numFmtId="0" fontId="13" fillId="0" borderId="0" xfId="1" applyFont="1" applyAlignment="1" applyProtection="1">
      <alignment horizontal="justify" vertical="top" wrapText="1"/>
      <protection hidden="1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 vertical="top" wrapText="1"/>
    </xf>
    <xf numFmtId="0" fontId="27" fillId="0" borderId="0" xfId="0" applyFont="1" applyAlignment="1">
      <alignment horizontal="justify" vertical="top" wrapText="1"/>
    </xf>
    <xf numFmtId="0" fontId="6" fillId="0" borderId="0" xfId="1" applyFont="1" applyAlignment="1" applyProtection="1">
      <alignment horizontal="justify" vertical="top" wrapText="1"/>
    </xf>
    <xf numFmtId="0" fontId="27" fillId="0" borderId="0" xfId="0" applyFont="1" applyAlignment="1" applyProtection="1">
      <alignment horizontal="justify" vertical="top" wrapText="1"/>
    </xf>
    <xf numFmtId="0" fontId="19" fillId="0" borderId="0" xfId="0" applyFont="1" applyAlignment="1" applyProtection="1">
      <alignment vertical="top" wrapText="1"/>
    </xf>
    <xf numFmtId="0" fontId="14" fillId="0" borderId="0" xfId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4" fontId="31" fillId="0" borderId="0" xfId="0" applyNumberFormat="1" applyFont="1" applyAlignment="1" applyProtection="1">
      <alignment horizontal="right"/>
      <protection locked="0"/>
    </xf>
    <xf numFmtId="43" fontId="35" fillId="0" borderId="0" xfId="3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1" xfId="0" applyFont="1" applyBorder="1" applyProtection="1">
      <protection locked="0"/>
    </xf>
    <xf numFmtId="2" fontId="13" fillId="0" borderId="1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4" fontId="9" fillId="0" borderId="0" xfId="0" applyNumberFormat="1" applyFont="1" applyProtection="1">
      <protection locked="0"/>
    </xf>
    <xf numFmtId="0" fontId="0" fillId="0" borderId="4" xfId="0" applyBorder="1" applyProtection="1">
      <protection locked="0"/>
    </xf>
    <xf numFmtId="0" fontId="9" fillId="0" borderId="0" xfId="0" applyFont="1" applyAlignment="1" applyProtection="1">
      <alignment horizontal="center"/>
    </xf>
    <xf numFmtId="0" fontId="33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2" fontId="7" fillId="0" borderId="0" xfId="1" applyNumberFormat="1" applyFont="1" applyAlignment="1" applyProtection="1">
      <alignment horizontal="center"/>
    </xf>
    <xf numFmtId="0" fontId="9" fillId="0" borderId="0" xfId="0" applyFont="1" applyProtection="1"/>
    <xf numFmtId="0" fontId="0" fillId="0" borderId="0" xfId="0" applyProtection="1"/>
    <xf numFmtId="0" fontId="14" fillId="2" borderId="1" xfId="1" applyFont="1" applyFill="1" applyBorder="1" applyAlignment="1" applyProtection="1">
      <alignment horizontal="center"/>
    </xf>
    <xf numFmtId="2" fontId="9" fillId="0" borderId="0" xfId="0" applyNumberFormat="1" applyFont="1" applyProtection="1"/>
    <xf numFmtId="0" fontId="9" fillId="0" borderId="1" xfId="0" applyFont="1" applyBorder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14" fillId="0" borderId="0" xfId="1" applyFont="1" applyAlignment="1" applyProtection="1">
      <alignment vertical="top" wrapText="1"/>
    </xf>
    <xf numFmtId="0" fontId="14" fillId="0" borderId="0" xfId="1" applyFont="1" applyAlignment="1" applyProtection="1">
      <alignment horizontal="left" vertical="top" wrapText="1"/>
    </xf>
    <xf numFmtId="4" fontId="9" fillId="0" borderId="0" xfId="0" applyNumberFormat="1" applyFont="1" applyProtection="1"/>
    <xf numFmtId="0" fontId="0" fillId="0" borderId="4" xfId="0" applyBorder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justify"/>
      <protection locked="0"/>
    </xf>
    <xf numFmtId="0" fontId="9" fillId="0" borderId="4" xfId="0" applyFont="1" applyBorder="1" applyProtection="1">
      <protection locked="0"/>
    </xf>
    <xf numFmtId="4" fontId="9" fillId="0" borderId="4" xfId="0" applyNumberFormat="1" applyFont="1" applyBorder="1" applyProtection="1">
      <protection locked="0"/>
    </xf>
    <xf numFmtId="0" fontId="9" fillId="0" borderId="4" xfId="0" applyFont="1" applyBorder="1" applyProtection="1"/>
    <xf numFmtId="4" fontId="9" fillId="0" borderId="4" xfId="0" applyNumberFormat="1" applyFont="1" applyBorder="1" applyProtection="1"/>
    <xf numFmtId="0" fontId="0" fillId="0" borderId="0" xfId="0" applyAlignment="1" applyProtection="1">
      <alignment horizontal="justify"/>
    </xf>
    <xf numFmtId="0" fontId="0" fillId="0" borderId="0" xfId="0" applyAlignment="1" applyProtection="1">
      <alignment horizontal="center"/>
    </xf>
    <xf numFmtId="0" fontId="13" fillId="0" borderId="0" xfId="0" applyFont="1" applyProtection="1"/>
    <xf numFmtId="0" fontId="11" fillId="0" borderId="0" xfId="1" applyFont="1" applyAlignment="1" applyProtection="1">
      <alignment horizontal="justify" vertical="top" wrapText="1"/>
    </xf>
    <xf numFmtId="2" fontId="14" fillId="0" borderId="0" xfId="1" applyNumberFormat="1" applyFont="1" applyAlignment="1" applyProtection="1">
      <alignment horizontal="center"/>
    </xf>
    <xf numFmtId="0" fontId="30" fillId="0" borderId="0" xfId="1" applyFont="1" applyAlignment="1" applyProtection="1">
      <alignment horizontal="justify" vertical="top" wrapText="1"/>
    </xf>
    <xf numFmtId="0" fontId="31" fillId="0" borderId="0" xfId="0" applyFont="1" applyAlignment="1" applyProtection="1">
      <alignment horizontal="center" wrapText="1"/>
    </xf>
    <xf numFmtId="4" fontId="30" fillId="0" borderId="0" xfId="0" applyNumberFormat="1" applyFont="1" applyAlignment="1" applyProtection="1">
      <alignment horizontal="right" wrapText="1"/>
    </xf>
    <xf numFmtId="0" fontId="13" fillId="0" borderId="0" xfId="0" applyFont="1" applyAlignment="1" applyProtection="1">
      <alignment vertical="top"/>
    </xf>
    <xf numFmtId="2" fontId="33" fillId="0" borderId="0" xfId="1" applyNumberFormat="1" applyFont="1" applyAlignment="1" applyProtection="1">
      <alignment horizontal="center"/>
    </xf>
    <xf numFmtId="0" fontId="31" fillId="0" borderId="0" xfId="0" applyFont="1" applyAlignment="1" applyProtection="1">
      <alignment horizontal="justify" vertical="top" wrapText="1"/>
    </xf>
    <xf numFmtId="4" fontId="30" fillId="0" borderId="0" xfId="0" applyNumberFormat="1" applyFont="1" applyAlignment="1" applyProtection="1">
      <alignment horizontal="right"/>
    </xf>
    <xf numFmtId="0" fontId="6" fillId="0" borderId="0" xfId="1" applyFont="1" applyAlignment="1" applyProtection="1">
      <alignment horizontal="justify" vertical="center" wrapText="1"/>
    </xf>
    <xf numFmtId="0" fontId="11" fillId="0" borderId="0" xfId="1" applyFont="1" applyAlignment="1" applyProtection="1">
      <alignment horizontal="justify" wrapText="1"/>
    </xf>
    <xf numFmtId="0" fontId="7" fillId="0" borderId="0" xfId="1" applyFont="1" applyAlignment="1" applyProtection="1">
      <alignment horizontal="center"/>
    </xf>
    <xf numFmtId="0" fontId="36" fillId="0" borderId="0" xfId="1" applyFont="1" applyAlignment="1" applyProtection="1">
      <alignment horizontal="justify" vertical="top" wrapText="1"/>
    </xf>
    <xf numFmtId="0" fontId="37" fillId="0" borderId="0" xfId="1" applyFont="1" applyAlignment="1" applyProtection="1">
      <alignment horizontal="center"/>
    </xf>
    <xf numFmtId="2" fontId="37" fillId="0" borderId="0" xfId="1" applyNumberFormat="1" applyFont="1" applyAlignment="1" applyProtection="1">
      <alignment horizontal="center"/>
    </xf>
    <xf numFmtId="0" fontId="13" fillId="0" borderId="0" xfId="0" applyFont="1" applyAlignment="1" applyProtection="1">
      <alignment horizontal="justify" vertical="top"/>
    </xf>
    <xf numFmtId="0" fontId="38" fillId="0" borderId="0" xfId="0" applyFont="1" applyAlignment="1" applyProtection="1">
      <alignment vertical="top"/>
    </xf>
    <xf numFmtId="16" fontId="13" fillId="0" borderId="0" xfId="0" applyNumberFormat="1" applyFont="1" applyProtection="1"/>
    <xf numFmtId="0" fontId="12" fillId="0" borderId="0" xfId="1" applyFont="1" applyAlignment="1" applyProtection="1">
      <alignment horizontal="justify" wrapText="1"/>
    </xf>
    <xf numFmtId="2" fontId="10" fillId="0" borderId="0" xfId="1" applyNumberFormat="1" applyFont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9" fillId="0" borderId="0" xfId="0" applyFont="1" applyAlignment="1" applyProtection="1">
      <alignment horizontal="justify"/>
    </xf>
    <xf numFmtId="0" fontId="6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justify" vertical="top" wrapText="1"/>
    </xf>
    <xf numFmtId="2" fontId="9" fillId="0" borderId="0" xfId="1" applyNumberFormat="1" applyFont="1" applyAlignment="1" applyProtection="1">
      <alignment horizontal="center"/>
    </xf>
    <xf numFmtId="0" fontId="13" fillId="2" borderId="3" xfId="0" applyFont="1" applyFill="1" applyBorder="1" applyProtection="1"/>
    <xf numFmtId="2" fontId="14" fillId="2" borderId="1" xfId="1" applyNumberFormat="1" applyFont="1" applyFill="1" applyBorder="1" applyAlignment="1" applyProtection="1">
      <alignment horizontal="center"/>
    </xf>
    <xf numFmtId="0" fontId="10" fillId="0" borderId="0" xfId="1" applyFont="1" applyAlignment="1" applyProtection="1">
      <alignment horizontal="justify" vertical="top" wrapText="1"/>
    </xf>
    <xf numFmtId="0" fontId="8" fillId="0" borderId="0" xfId="1" applyFont="1" applyAlignment="1" applyProtection="1">
      <alignment horizontal="justify" vertical="top" wrapText="1"/>
    </xf>
    <xf numFmtId="0" fontId="34" fillId="0" borderId="0" xfId="0" applyFont="1" applyAlignment="1" applyProtection="1">
      <alignment horizontal="center"/>
    </xf>
    <xf numFmtId="2" fontId="34" fillId="0" borderId="0" xfId="1" applyNumberFormat="1" applyFont="1" applyAlignment="1" applyProtection="1">
      <alignment horizontal="center"/>
    </xf>
    <xf numFmtId="0" fontId="13" fillId="0" borderId="1" xfId="0" applyFont="1" applyBorder="1" applyProtection="1"/>
    <xf numFmtId="0" fontId="12" fillId="0" borderId="1" xfId="1" applyFont="1" applyBorder="1" applyAlignment="1" applyProtection="1">
      <alignment horizontal="justify" vertical="top" wrapText="1"/>
    </xf>
    <xf numFmtId="0" fontId="7" fillId="0" borderId="1" xfId="1" applyFont="1" applyBorder="1" applyAlignment="1" applyProtection="1">
      <alignment horizontal="center"/>
    </xf>
    <xf numFmtId="0" fontId="13" fillId="2" borderId="1" xfId="0" applyFont="1" applyFill="1" applyBorder="1" applyProtection="1"/>
    <xf numFmtId="0" fontId="13" fillId="0" borderId="0" xfId="0" applyFont="1" applyAlignment="1" applyProtection="1">
      <alignment horizontal="center" vertical="top"/>
    </xf>
    <xf numFmtId="2" fontId="10" fillId="0" borderId="0" xfId="0" applyNumberFormat="1" applyFont="1" applyAlignment="1" applyProtection="1">
      <alignment horizontal="center"/>
    </xf>
    <xf numFmtId="2" fontId="9" fillId="0" borderId="0" xfId="0" applyNumberFormat="1" applyFont="1" applyAlignment="1" applyProtection="1">
      <alignment horizontal="center"/>
    </xf>
    <xf numFmtId="0" fontId="14" fillId="2" borderId="1" xfId="1" applyFont="1" applyFill="1" applyBorder="1" applyAlignment="1" applyProtection="1">
      <alignment horizontal="justify" vertical="top" wrapText="1"/>
    </xf>
    <xf numFmtId="0" fontId="14" fillId="0" borderId="0" xfId="1" applyFont="1" applyAlignment="1" applyProtection="1">
      <alignment horizontal="justify" vertical="top" wrapText="1"/>
    </xf>
    <xf numFmtId="0" fontId="13" fillId="0" borderId="0" xfId="0" applyFont="1" applyAlignment="1" applyProtection="1">
      <alignment vertical="center"/>
    </xf>
    <xf numFmtId="0" fontId="14" fillId="0" borderId="0" xfId="1" applyFont="1" applyAlignment="1" applyProtection="1">
      <alignment horizontal="justify" vertical="center" wrapText="1"/>
    </xf>
    <xf numFmtId="0" fontId="13" fillId="0" borderId="0" xfId="0" applyFont="1" applyAlignment="1" applyProtection="1">
      <alignment horizontal="left"/>
    </xf>
    <xf numFmtId="0" fontId="15" fillId="0" borderId="0" xfId="1" applyFont="1" applyAlignment="1" applyProtection="1">
      <alignment horizontal="justify" vertical="top" wrapText="1"/>
    </xf>
    <xf numFmtId="0" fontId="7" fillId="0" borderId="0" xfId="1" applyFont="1" applyAlignment="1" applyProtection="1">
      <alignment horizontal="justify" vertical="top" wrapText="1"/>
    </xf>
    <xf numFmtId="0" fontId="14" fillId="0" borderId="0" xfId="1" applyFont="1" applyAlignment="1" applyProtection="1">
      <alignment horizontal="justify" wrapText="1"/>
    </xf>
    <xf numFmtId="2" fontId="8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justify" vertical="center"/>
    </xf>
    <xf numFmtId="0" fontId="13" fillId="0" borderId="1" xfId="0" applyFont="1" applyBorder="1" applyAlignment="1" applyProtection="1">
      <alignment horizontal="justify"/>
    </xf>
    <xf numFmtId="0" fontId="9" fillId="0" borderId="1" xfId="0" applyFont="1" applyBorder="1" applyAlignment="1" applyProtection="1">
      <alignment horizontal="center"/>
    </xf>
    <xf numFmtId="0" fontId="4" fillId="0" borderId="0" xfId="0" applyFont="1" applyProtection="1"/>
    <xf numFmtId="2" fontId="2" fillId="0" borderId="0" xfId="1" applyNumberFormat="1" applyFont="1" applyAlignment="1" applyProtection="1">
      <alignment horizontal="center"/>
    </xf>
    <xf numFmtId="0" fontId="13" fillId="0" borderId="0" xfId="0" applyFont="1" applyAlignment="1" applyProtection="1">
      <alignment horizontal="justify"/>
    </xf>
    <xf numFmtId="0" fontId="13" fillId="2" borderId="1" xfId="0" applyFont="1" applyFill="1" applyBorder="1" applyAlignment="1" applyProtection="1">
      <alignment horizontal="justify"/>
    </xf>
    <xf numFmtId="0" fontId="9" fillId="0" borderId="0" xfId="1" applyFont="1" applyAlignment="1" applyProtection="1">
      <alignment horizontal="justify" vertical="top" wrapText="1"/>
    </xf>
    <xf numFmtId="0" fontId="13" fillId="0" borderId="0" xfId="0" applyFont="1" applyAlignment="1" applyProtection="1">
      <alignment horizontal="right" vertical="top"/>
    </xf>
    <xf numFmtId="0" fontId="13" fillId="0" borderId="0" xfId="0" applyFont="1" applyAlignment="1" applyProtection="1">
      <alignment horizontal="left" vertical="top"/>
    </xf>
    <xf numFmtId="0" fontId="14" fillId="0" borderId="0" xfId="1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justify" vertical="center" wrapText="1"/>
    </xf>
    <xf numFmtId="0" fontId="0" fillId="0" borderId="4" xfId="0" applyBorder="1" applyAlignment="1" applyProtection="1">
      <alignment horizontal="center"/>
    </xf>
    <xf numFmtId="0" fontId="9" fillId="0" borderId="4" xfId="0" applyFont="1" applyBorder="1" applyAlignment="1" applyProtection="1">
      <alignment horizontal="justify"/>
    </xf>
    <xf numFmtId="0" fontId="9" fillId="0" borderId="4" xfId="0" applyFont="1" applyBorder="1" applyAlignment="1" applyProtection="1">
      <alignment horizontal="center"/>
    </xf>
  </cellXfs>
  <cellStyles count="4">
    <cellStyle name="Normal 2" xfId="1" xr:uid="{2E23A84A-644C-461A-B3EE-033E67FD6FBC}"/>
    <cellStyle name="Normalno" xfId="0" builtinId="0"/>
    <cellStyle name="Obično 2" xfId="2" xr:uid="{7BAC2EAC-CEE1-4F6A-A752-BEBADC776BC3}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157</xdr:row>
      <xdr:rowOff>103188</xdr:rowOff>
    </xdr:from>
    <xdr:to>
      <xdr:col>1</xdr:col>
      <xdr:colOff>3409950</xdr:colOff>
      <xdr:row>166</xdr:row>
      <xdr:rowOff>84139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F03505-584A-5DAB-BD74-C48C8DD3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8" y="54840188"/>
          <a:ext cx="3362325" cy="193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</xdr:colOff>
      <xdr:row>171</xdr:row>
      <xdr:rowOff>103188</xdr:rowOff>
    </xdr:from>
    <xdr:to>
      <xdr:col>1</xdr:col>
      <xdr:colOff>3381375</xdr:colOff>
      <xdr:row>189</xdr:row>
      <xdr:rowOff>84137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EB9BA2-2449-FDA6-477E-F6CC3C54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58602563"/>
          <a:ext cx="3362325" cy="2287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7938</xdr:colOff>
      <xdr:row>194</xdr:row>
      <xdr:rowOff>79375</xdr:rowOff>
    </xdr:from>
    <xdr:to>
      <xdr:col>1</xdr:col>
      <xdr:colOff>3370263</xdr:colOff>
      <xdr:row>206</xdr:row>
      <xdr:rowOff>123824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7F3A31-CC4F-D859-202D-4C024791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1" y="63158688"/>
          <a:ext cx="336232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</xdr:colOff>
      <xdr:row>210</xdr:row>
      <xdr:rowOff>95250</xdr:rowOff>
    </xdr:from>
    <xdr:to>
      <xdr:col>1</xdr:col>
      <xdr:colOff>3382962</xdr:colOff>
      <xdr:row>211</xdr:row>
      <xdr:rowOff>747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A2A3C3-7575-5440-2B6C-5C8C94CE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66032063"/>
          <a:ext cx="3362325" cy="7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3359150</xdr:colOff>
      <xdr:row>152</xdr:row>
      <xdr:rowOff>31749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247200-8C4C-21E2-2BF8-D723CF83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0482500"/>
          <a:ext cx="3362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19B6-047E-4F93-B31B-C86ED1719C4A}">
  <dimension ref="A2:G51"/>
  <sheetViews>
    <sheetView tabSelected="1" view="pageBreakPreview" zoomScale="85" zoomScaleNormal="100" zoomScaleSheetLayoutView="85" workbookViewId="0">
      <selection activeCell="A50" sqref="A50"/>
    </sheetView>
  </sheetViews>
  <sheetFormatPr defaultRowHeight="14.5"/>
  <cols>
    <col min="1" max="1" width="32.26953125" customWidth="1"/>
    <col min="8" max="8" width="13.1796875" customWidth="1"/>
    <col min="9" max="9" width="0" hidden="1" customWidth="1"/>
  </cols>
  <sheetData>
    <row r="2" spans="1:5">
      <c r="A2" s="22" t="s">
        <v>182</v>
      </c>
      <c r="B2" s="22" t="s">
        <v>188</v>
      </c>
      <c r="C2" s="22"/>
      <c r="D2" s="22"/>
      <c r="E2" s="22"/>
    </row>
    <row r="3" spans="1:5">
      <c r="A3" s="22"/>
      <c r="B3" s="22" t="s">
        <v>189</v>
      </c>
      <c r="C3" s="22"/>
      <c r="D3" s="22"/>
      <c r="E3" s="22"/>
    </row>
    <row r="4" spans="1:5">
      <c r="A4" s="22"/>
      <c r="B4" s="22"/>
      <c r="C4" s="22"/>
      <c r="D4" s="22"/>
      <c r="E4" s="22"/>
    </row>
    <row r="5" spans="1:5">
      <c r="A5" s="22" t="s">
        <v>190</v>
      </c>
      <c r="B5" s="22" t="s">
        <v>191</v>
      </c>
      <c r="C5" s="22"/>
      <c r="D5" s="22"/>
      <c r="E5" s="22"/>
    </row>
    <row r="6" spans="1:5">
      <c r="A6" s="22"/>
      <c r="B6" s="22"/>
      <c r="C6" s="22"/>
      <c r="D6" s="22"/>
      <c r="E6" s="22"/>
    </row>
    <row r="7" spans="1:5">
      <c r="A7" s="22"/>
      <c r="B7" s="22"/>
      <c r="C7" s="22"/>
      <c r="D7" s="22"/>
      <c r="E7" s="22"/>
    </row>
    <row r="8" spans="1:5">
      <c r="A8" s="22" t="s">
        <v>183</v>
      </c>
      <c r="B8" s="22" t="s">
        <v>192</v>
      </c>
      <c r="C8" s="22"/>
      <c r="D8" s="22"/>
      <c r="E8" s="22"/>
    </row>
    <row r="9" spans="1:5">
      <c r="A9" s="22"/>
      <c r="B9" s="22" t="s">
        <v>193</v>
      </c>
      <c r="C9" s="22"/>
      <c r="D9" s="22"/>
      <c r="E9" s="22"/>
    </row>
    <row r="10" spans="1:5">
      <c r="A10" s="22"/>
      <c r="B10" s="22"/>
      <c r="C10" s="22"/>
      <c r="D10" s="22"/>
      <c r="E10" s="22"/>
    </row>
    <row r="11" spans="1:5">
      <c r="A11" s="22"/>
      <c r="B11" s="22"/>
      <c r="C11" s="22"/>
      <c r="D11" s="22"/>
      <c r="E11" s="22"/>
    </row>
    <row r="12" spans="1:5">
      <c r="A12" s="22" t="s">
        <v>184</v>
      </c>
      <c r="B12" s="22" t="s">
        <v>194</v>
      </c>
      <c r="C12" s="22"/>
      <c r="D12" s="22"/>
      <c r="E12" s="22"/>
    </row>
    <row r="13" spans="1:5">
      <c r="A13" s="22"/>
      <c r="B13" s="22" t="s">
        <v>195</v>
      </c>
      <c r="C13" s="22"/>
      <c r="D13" s="22"/>
      <c r="E13" s="22"/>
    </row>
    <row r="14" spans="1:5">
      <c r="A14" s="22"/>
      <c r="B14" s="22" t="s">
        <v>185</v>
      </c>
      <c r="C14" s="22"/>
      <c r="D14" s="22"/>
      <c r="E14" s="22"/>
    </row>
    <row r="15" spans="1:5">
      <c r="A15" s="22"/>
      <c r="B15" s="22" t="s">
        <v>203</v>
      </c>
      <c r="C15" s="22"/>
      <c r="D15" s="22"/>
      <c r="E15" s="22"/>
    </row>
    <row r="16" spans="1:5">
      <c r="A16" s="22"/>
      <c r="B16" s="22"/>
      <c r="C16" s="22"/>
      <c r="D16" s="22"/>
      <c r="E16" s="22"/>
    </row>
    <row r="17" spans="1:5">
      <c r="A17" s="22"/>
      <c r="B17" s="22"/>
      <c r="C17" s="22"/>
      <c r="D17" s="22"/>
      <c r="E17" s="22"/>
    </row>
    <row r="18" spans="1:5">
      <c r="A18" s="22" t="s">
        <v>204</v>
      </c>
      <c r="B18" s="22" t="s">
        <v>299</v>
      </c>
      <c r="C18" s="22"/>
      <c r="D18" s="22"/>
      <c r="E18" s="22"/>
    </row>
    <row r="19" spans="1:5">
      <c r="A19" s="22"/>
      <c r="B19" s="22"/>
      <c r="C19" s="22"/>
      <c r="D19" s="22"/>
      <c r="E19" s="22"/>
    </row>
    <row r="20" spans="1:5">
      <c r="A20" s="22"/>
      <c r="B20" s="22"/>
      <c r="C20" s="22"/>
      <c r="D20" s="22"/>
      <c r="E20" s="22"/>
    </row>
    <row r="21" spans="1:5">
      <c r="A21" s="22" t="s">
        <v>186</v>
      </c>
      <c r="B21" s="22" t="s">
        <v>196</v>
      </c>
      <c r="C21" s="22"/>
      <c r="D21" s="22"/>
      <c r="E21" s="22"/>
    </row>
    <row r="22" spans="1:5">
      <c r="A22" s="22"/>
      <c r="B22" s="23"/>
      <c r="C22" s="22"/>
      <c r="D22" s="22"/>
      <c r="E22" s="22"/>
    </row>
    <row r="24" spans="1:5">
      <c r="A24" s="22" t="s">
        <v>197</v>
      </c>
      <c r="B24" s="22" t="s">
        <v>198</v>
      </c>
      <c r="C24" s="22"/>
      <c r="D24" s="22"/>
      <c r="E24" s="22"/>
    </row>
    <row r="25" spans="1:5">
      <c r="A25" s="22"/>
      <c r="B25" s="22"/>
      <c r="C25" s="22"/>
      <c r="D25" s="22"/>
      <c r="E25" s="22"/>
    </row>
    <row r="26" spans="1:5">
      <c r="A26" s="24"/>
      <c r="B26" s="25"/>
      <c r="C26" s="26"/>
      <c r="D26" s="27"/>
      <c r="E26" s="28"/>
    </row>
    <row r="27" spans="1:5">
      <c r="A27" s="22" t="s">
        <v>199</v>
      </c>
      <c r="B27" s="22" t="s">
        <v>200</v>
      </c>
      <c r="C27" s="30"/>
      <c r="D27" s="31"/>
      <c r="E27" s="31"/>
    </row>
    <row r="28" spans="1:5">
      <c r="A28" s="22"/>
      <c r="B28" s="22"/>
      <c r="C28" s="30"/>
      <c r="D28" s="31"/>
      <c r="E28" s="31"/>
    </row>
    <row r="29" spans="1:5">
      <c r="A29" s="29"/>
      <c r="B29" s="29"/>
      <c r="C29" s="30"/>
      <c r="D29" s="31"/>
      <c r="E29" s="31"/>
    </row>
    <row r="30" spans="1:5">
      <c r="A30" s="22" t="s">
        <v>187</v>
      </c>
      <c r="B30" s="22" t="s">
        <v>267</v>
      </c>
      <c r="C30" s="22"/>
      <c r="D30" s="22"/>
      <c r="E30" s="22"/>
    </row>
    <row r="31" spans="1:5">
      <c r="A31" s="22"/>
      <c r="B31" s="22"/>
      <c r="C31" s="22"/>
      <c r="D31" s="22"/>
      <c r="E31" s="22"/>
    </row>
    <row r="32" spans="1:5">
      <c r="A32" s="22"/>
      <c r="B32" s="22"/>
      <c r="C32" s="22"/>
      <c r="D32" s="22"/>
      <c r="E32" s="22"/>
    </row>
    <row r="33" spans="1:7">
      <c r="A33" s="29"/>
      <c r="B33" s="29"/>
      <c r="C33" s="30"/>
      <c r="D33" s="31"/>
      <c r="E33" s="31"/>
    </row>
    <row r="34" spans="1:7" ht="32.5">
      <c r="A34" s="48" t="s">
        <v>185</v>
      </c>
      <c r="B34" s="48"/>
      <c r="C34" s="48"/>
      <c r="D34" s="48"/>
      <c r="E34" s="48"/>
      <c r="F34" s="48"/>
      <c r="G34" s="48"/>
    </row>
    <row r="35" spans="1:7" ht="15.65" customHeight="1">
      <c r="A35" s="49" t="s">
        <v>201</v>
      </c>
      <c r="B35" s="49"/>
      <c r="C35" s="49"/>
      <c r="D35" s="49"/>
      <c r="E35" s="49"/>
      <c r="F35" s="49"/>
      <c r="G35" s="49"/>
    </row>
    <row r="36" spans="1:7" ht="15.65" customHeight="1">
      <c r="A36" s="49" t="s">
        <v>202</v>
      </c>
      <c r="B36" s="49"/>
      <c r="C36" s="49"/>
      <c r="D36" s="49"/>
      <c r="E36" s="49"/>
      <c r="F36" s="49"/>
      <c r="G36" s="49"/>
    </row>
    <row r="38" spans="1:7">
      <c r="A38" s="11"/>
      <c r="B38" s="16"/>
      <c r="C38" s="12"/>
      <c r="D38" s="13"/>
      <c r="E38" s="14"/>
      <c r="F38" s="15"/>
    </row>
    <row r="39" spans="1:7">
      <c r="A39" s="11"/>
      <c r="B39" s="53"/>
      <c r="C39" s="12"/>
      <c r="D39" s="13"/>
      <c r="E39" s="14"/>
      <c r="F39" s="15"/>
    </row>
    <row r="40" spans="1:7">
      <c r="A40" s="11"/>
      <c r="B40" s="17"/>
      <c r="C40" s="12"/>
      <c r="D40" s="13"/>
      <c r="E40" s="14"/>
      <c r="F40" s="15"/>
    </row>
    <row r="41" spans="1:7">
      <c r="A41" s="11"/>
      <c r="B41" s="17"/>
      <c r="C41" s="12"/>
      <c r="D41" s="13"/>
      <c r="E41" s="14"/>
      <c r="F41" s="15"/>
    </row>
    <row r="49" spans="1:5" ht="18" customHeight="1"/>
    <row r="51" spans="1:5">
      <c r="A51" s="18"/>
      <c r="B51" s="18"/>
      <c r="C51" s="19"/>
      <c r="D51" s="20"/>
      <c r="E51" s="21"/>
    </row>
  </sheetData>
  <sheetProtection algorithmName="SHA-512" hashValue="Crhh+ogg3715eUpXucRWjyOBlOz2rPNTUiv77JL/ZNFQ1QSxnDpKu5HimCMgXd2ZBs/ao+brkZdtBxY0YdNMKw==" saltValue="5dwZVSA8oRMB5Y2VQvTOuA==" spinCount="100000" sheet="1" objects="1" scenarios="1"/>
  <mergeCells count="3">
    <mergeCell ref="A34:G34"/>
    <mergeCell ref="A35:G35"/>
    <mergeCell ref="A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1F63-9B2B-447E-BA93-80A698D9E9E6}">
  <dimension ref="A3:I100"/>
  <sheetViews>
    <sheetView view="pageBreakPreview" topLeftCell="A16" zoomScale="85" zoomScaleNormal="100" zoomScaleSheetLayoutView="85" workbookViewId="0">
      <selection activeCell="A4" sqref="A4:I51"/>
    </sheetView>
  </sheetViews>
  <sheetFormatPr defaultRowHeight="14.5"/>
  <cols>
    <col min="1" max="1" width="9" style="32" customWidth="1"/>
    <col min="2" max="2" width="8.81640625" style="32"/>
    <col min="3" max="6" width="9.1796875" style="32"/>
    <col min="7" max="7" width="10.54296875" style="32" customWidth="1"/>
    <col min="8" max="8" width="13.1796875" style="32" customWidth="1"/>
    <col min="9" max="9" width="9.1796875" hidden="1" customWidth="1"/>
  </cols>
  <sheetData>
    <row r="3" spans="1:9">
      <c r="A3" s="33" t="s">
        <v>205</v>
      </c>
    </row>
    <row r="4" spans="1:9" ht="14.5" customHeight="1">
      <c r="A4" s="50" t="s">
        <v>207</v>
      </c>
      <c r="B4" s="50"/>
      <c r="C4" s="50"/>
      <c r="D4" s="50"/>
      <c r="E4" s="50"/>
      <c r="F4" s="50"/>
      <c r="G4" s="50"/>
      <c r="H4" s="50"/>
      <c r="I4" s="50"/>
    </row>
    <row r="5" spans="1:9">
      <c r="A5" s="50"/>
      <c r="B5" s="50"/>
      <c r="C5" s="50"/>
      <c r="D5" s="50"/>
      <c r="E5" s="50"/>
      <c r="F5" s="50"/>
      <c r="G5" s="50"/>
      <c r="H5" s="50"/>
      <c r="I5" s="50"/>
    </row>
    <row r="6" spans="1:9">
      <c r="A6" s="50"/>
      <c r="B6" s="50"/>
      <c r="C6" s="50"/>
      <c r="D6" s="50"/>
      <c r="E6" s="50"/>
      <c r="F6" s="50"/>
      <c r="G6" s="50"/>
      <c r="H6" s="50"/>
      <c r="I6" s="50"/>
    </row>
    <row r="7" spans="1:9">
      <c r="A7" s="50"/>
      <c r="B7" s="50"/>
      <c r="C7" s="50"/>
      <c r="D7" s="50"/>
      <c r="E7" s="50"/>
      <c r="F7" s="50"/>
      <c r="G7" s="50"/>
      <c r="H7" s="50"/>
      <c r="I7" s="50"/>
    </row>
    <row r="8" spans="1:9">
      <c r="A8" s="50"/>
      <c r="B8" s="50"/>
      <c r="C8" s="50"/>
      <c r="D8" s="50"/>
      <c r="E8" s="50"/>
      <c r="F8" s="50"/>
      <c r="G8" s="50"/>
      <c r="H8" s="50"/>
      <c r="I8" s="50"/>
    </row>
    <row r="9" spans="1:9">
      <c r="A9" s="50"/>
      <c r="B9" s="50"/>
      <c r="C9" s="50"/>
      <c r="D9" s="50"/>
      <c r="E9" s="50"/>
      <c r="F9" s="50"/>
      <c r="G9" s="50"/>
      <c r="H9" s="50"/>
      <c r="I9" s="50"/>
    </row>
    <row r="10" spans="1:9">
      <c r="A10" s="50"/>
      <c r="B10" s="50"/>
      <c r="C10" s="50"/>
      <c r="D10" s="50"/>
      <c r="E10" s="50"/>
      <c r="F10" s="50"/>
      <c r="G10" s="50"/>
      <c r="H10" s="50"/>
      <c r="I10" s="50"/>
    </row>
    <row r="11" spans="1:9">
      <c r="A11" s="50"/>
      <c r="B11" s="50"/>
      <c r="C11" s="50"/>
      <c r="D11" s="50"/>
      <c r="E11" s="50"/>
      <c r="F11" s="50"/>
      <c r="G11" s="50"/>
      <c r="H11" s="50"/>
      <c r="I11" s="50"/>
    </row>
    <row r="12" spans="1:9">
      <c r="A12" s="50"/>
      <c r="B12" s="50"/>
      <c r="C12" s="50"/>
      <c r="D12" s="50"/>
      <c r="E12" s="50"/>
      <c r="F12" s="50"/>
      <c r="G12" s="50"/>
      <c r="H12" s="50"/>
      <c r="I12" s="50"/>
    </row>
    <row r="13" spans="1:9">
      <c r="A13" s="50"/>
      <c r="B13" s="50"/>
      <c r="C13" s="50"/>
      <c r="D13" s="50"/>
      <c r="E13" s="50"/>
      <c r="F13" s="50"/>
      <c r="G13" s="50"/>
      <c r="H13" s="50"/>
      <c r="I13" s="50"/>
    </row>
    <row r="14" spans="1:9">
      <c r="A14" s="50"/>
      <c r="B14" s="50"/>
      <c r="C14" s="50"/>
      <c r="D14" s="50"/>
      <c r="E14" s="50"/>
      <c r="F14" s="50"/>
      <c r="G14" s="50"/>
      <c r="H14" s="50"/>
      <c r="I14" s="50"/>
    </row>
    <row r="15" spans="1:9">
      <c r="A15" s="50"/>
      <c r="B15" s="50"/>
      <c r="C15" s="50"/>
      <c r="D15" s="50"/>
      <c r="E15" s="50"/>
      <c r="F15" s="50"/>
      <c r="G15" s="50"/>
      <c r="H15" s="50"/>
      <c r="I15" s="50"/>
    </row>
    <row r="16" spans="1:9">
      <c r="A16" s="50"/>
      <c r="B16" s="50"/>
      <c r="C16" s="50"/>
      <c r="D16" s="50"/>
      <c r="E16" s="50"/>
      <c r="F16" s="50"/>
      <c r="G16" s="50"/>
      <c r="H16" s="50"/>
      <c r="I16" s="50"/>
    </row>
    <row r="17" spans="1:9">
      <c r="A17" s="50"/>
      <c r="B17" s="50"/>
      <c r="C17" s="50"/>
      <c r="D17" s="50"/>
      <c r="E17" s="50"/>
      <c r="F17" s="50"/>
      <c r="G17" s="50"/>
      <c r="H17" s="50"/>
      <c r="I17" s="50"/>
    </row>
    <row r="18" spans="1:9">
      <c r="A18" s="50"/>
      <c r="B18" s="50"/>
      <c r="C18" s="50"/>
      <c r="D18" s="50"/>
      <c r="E18" s="50"/>
      <c r="F18" s="50"/>
      <c r="G18" s="50"/>
      <c r="H18" s="50"/>
      <c r="I18" s="50"/>
    </row>
    <row r="19" spans="1:9">
      <c r="A19" s="50"/>
      <c r="B19" s="50"/>
      <c r="C19" s="50"/>
      <c r="D19" s="50"/>
      <c r="E19" s="50"/>
      <c r="F19" s="50"/>
      <c r="G19" s="50"/>
      <c r="H19" s="50"/>
      <c r="I19" s="50"/>
    </row>
    <row r="20" spans="1:9">
      <c r="A20" s="50"/>
      <c r="B20" s="50"/>
      <c r="C20" s="50"/>
      <c r="D20" s="50"/>
      <c r="E20" s="50"/>
      <c r="F20" s="50"/>
      <c r="G20" s="50"/>
      <c r="H20" s="50"/>
      <c r="I20" s="50"/>
    </row>
    <row r="21" spans="1:9">
      <c r="A21" s="50"/>
      <c r="B21" s="50"/>
      <c r="C21" s="50"/>
      <c r="D21" s="50"/>
      <c r="E21" s="50"/>
      <c r="F21" s="50"/>
      <c r="G21" s="50"/>
      <c r="H21" s="50"/>
      <c r="I21" s="50"/>
    </row>
    <row r="22" spans="1:9">
      <c r="A22" s="50"/>
      <c r="B22" s="50"/>
      <c r="C22" s="50"/>
      <c r="D22" s="50"/>
      <c r="E22" s="50"/>
      <c r="F22" s="50"/>
      <c r="G22" s="50"/>
      <c r="H22" s="50"/>
      <c r="I22" s="50"/>
    </row>
    <row r="23" spans="1:9">
      <c r="A23" s="50"/>
      <c r="B23" s="50"/>
      <c r="C23" s="50"/>
      <c r="D23" s="50"/>
      <c r="E23" s="50"/>
      <c r="F23" s="50"/>
      <c r="G23" s="50"/>
      <c r="H23" s="50"/>
      <c r="I23" s="50"/>
    </row>
    <row r="24" spans="1:9">
      <c r="A24" s="50"/>
      <c r="B24" s="50"/>
      <c r="C24" s="50"/>
      <c r="D24" s="50"/>
      <c r="E24" s="50"/>
      <c r="F24" s="50"/>
      <c r="G24" s="50"/>
      <c r="H24" s="50"/>
      <c r="I24" s="50"/>
    </row>
    <row r="25" spans="1:9">
      <c r="A25" s="50"/>
      <c r="B25" s="50"/>
      <c r="C25" s="50"/>
      <c r="D25" s="50"/>
      <c r="E25" s="50"/>
      <c r="F25" s="50"/>
      <c r="G25" s="50"/>
      <c r="H25" s="50"/>
      <c r="I25" s="50"/>
    </row>
    <row r="26" spans="1:9">
      <c r="A26" s="50"/>
      <c r="B26" s="50"/>
      <c r="C26" s="50"/>
      <c r="D26" s="50"/>
      <c r="E26" s="50"/>
      <c r="F26" s="50"/>
      <c r="G26" s="50"/>
      <c r="H26" s="50"/>
      <c r="I26" s="50"/>
    </row>
    <row r="27" spans="1:9">
      <c r="A27" s="50"/>
      <c r="B27" s="50"/>
      <c r="C27" s="50"/>
      <c r="D27" s="50"/>
      <c r="E27" s="50"/>
      <c r="F27" s="50"/>
      <c r="G27" s="50"/>
      <c r="H27" s="50"/>
      <c r="I27" s="50"/>
    </row>
    <row r="28" spans="1:9">
      <c r="A28" s="50"/>
      <c r="B28" s="50"/>
      <c r="C28" s="50"/>
      <c r="D28" s="50"/>
      <c r="E28" s="50"/>
      <c r="F28" s="50"/>
      <c r="G28" s="50"/>
      <c r="H28" s="50"/>
      <c r="I28" s="50"/>
    </row>
    <row r="29" spans="1:9">
      <c r="A29" s="50"/>
      <c r="B29" s="50"/>
      <c r="C29" s="50"/>
      <c r="D29" s="50"/>
      <c r="E29" s="50"/>
      <c r="F29" s="50"/>
      <c r="G29" s="50"/>
      <c r="H29" s="50"/>
      <c r="I29" s="50"/>
    </row>
    <row r="30" spans="1:9">
      <c r="A30" s="50"/>
      <c r="B30" s="50"/>
      <c r="C30" s="50"/>
      <c r="D30" s="50"/>
      <c r="E30" s="50"/>
      <c r="F30" s="50"/>
      <c r="G30" s="50"/>
      <c r="H30" s="50"/>
      <c r="I30" s="50"/>
    </row>
    <row r="31" spans="1:9">
      <c r="A31" s="50"/>
      <c r="B31" s="50"/>
      <c r="C31" s="50"/>
      <c r="D31" s="50"/>
      <c r="E31" s="50"/>
      <c r="F31" s="50"/>
      <c r="G31" s="50"/>
      <c r="H31" s="50"/>
      <c r="I31" s="50"/>
    </row>
    <row r="32" spans="1:9">
      <c r="A32" s="50"/>
      <c r="B32" s="50"/>
      <c r="C32" s="50"/>
      <c r="D32" s="50"/>
      <c r="E32" s="50"/>
      <c r="F32" s="50"/>
      <c r="G32" s="50"/>
      <c r="H32" s="50"/>
      <c r="I32" s="50"/>
    </row>
    <row r="33" spans="1:9">
      <c r="A33" s="50"/>
      <c r="B33" s="50"/>
      <c r="C33" s="50"/>
      <c r="D33" s="50"/>
      <c r="E33" s="50"/>
      <c r="F33" s="50"/>
      <c r="G33" s="50"/>
      <c r="H33" s="50"/>
      <c r="I33" s="50"/>
    </row>
    <row r="34" spans="1:9">
      <c r="A34" s="50"/>
      <c r="B34" s="50"/>
      <c r="C34" s="50"/>
      <c r="D34" s="50"/>
      <c r="E34" s="50"/>
      <c r="F34" s="50"/>
      <c r="G34" s="50"/>
      <c r="H34" s="50"/>
      <c r="I34" s="50"/>
    </row>
    <row r="35" spans="1:9">
      <c r="A35" s="50"/>
      <c r="B35" s="50"/>
      <c r="C35" s="50"/>
      <c r="D35" s="50"/>
      <c r="E35" s="50"/>
      <c r="F35" s="50"/>
      <c r="G35" s="50"/>
      <c r="H35" s="50"/>
      <c r="I35" s="50"/>
    </row>
    <row r="36" spans="1:9">
      <c r="A36" s="50"/>
      <c r="B36" s="50"/>
      <c r="C36" s="50"/>
      <c r="D36" s="50"/>
      <c r="E36" s="50"/>
      <c r="F36" s="50"/>
      <c r="G36" s="50"/>
      <c r="H36" s="50"/>
      <c r="I36" s="50"/>
    </row>
    <row r="37" spans="1:9">
      <c r="A37" s="50"/>
      <c r="B37" s="50"/>
      <c r="C37" s="50"/>
      <c r="D37" s="50"/>
      <c r="E37" s="50"/>
      <c r="F37" s="50"/>
      <c r="G37" s="50"/>
      <c r="H37" s="50"/>
      <c r="I37" s="50"/>
    </row>
    <row r="38" spans="1:9">
      <c r="A38" s="50"/>
      <c r="B38" s="50"/>
      <c r="C38" s="50"/>
      <c r="D38" s="50"/>
      <c r="E38" s="50"/>
      <c r="F38" s="50"/>
      <c r="G38" s="50"/>
      <c r="H38" s="50"/>
      <c r="I38" s="50"/>
    </row>
    <row r="39" spans="1:9">
      <c r="A39" s="50"/>
      <c r="B39" s="52"/>
      <c r="C39" s="50"/>
      <c r="D39" s="50"/>
      <c r="E39" s="50"/>
      <c r="F39" s="50"/>
      <c r="G39" s="50"/>
      <c r="H39" s="50"/>
      <c r="I39" s="50"/>
    </row>
    <row r="40" spans="1:9">
      <c r="A40" s="50"/>
      <c r="B40" s="50"/>
      <c r="C40" s="50"/>
      <c r="D40" s="50"/>
      <c r="E40" s="50"/>
      <c r="F40" s="50"/>
      <c r="G40" s="50"/>
      <c r="H40" s="50"/>
      <c r="I40" s="50"/>
    </row>
    <row r="41" spans="1:9">
      <c r="A41" s="50"/>
      <c r="B41" s="50"/>
      <c r="C41" s="50"/>
      <c r="D41" s="50"/>
      <c r="E41" s="50"/>
      <c r="F41" s="50"/>
      <c r="G41" s="50"/>
      <c r="H41" s="50"/>
      <c r="I41" s="50"/>
    </row>
    <row r="42" spans="1:9">
      <c r="A42" s="50"/>
      <c r="B42" s="50"/>
      <c r="C42" s="50"/>
      <c r="D42" s="50"/>
      <c r="E42" s="50"/>
      <c r="F42" s="50"/>
      <c r="G42" s="50"/>
      <c r="H42" s="50"/>
      <c r="I42" s="50"/>
    </row>
    <row r="43" spans="1:9">
      <c r="A43" s="50"/>
      <c r="B43" s="50"/>
      <c r="C43" s="50"/>
      <c r="D43" s="50"/>
      <c r="E43" s="50"/>
      <c r="F43" s="50"/>
      <c r="G43" s="50"/>
      <c r="H43" s="50"/>
      <c r="I43" s="50"/>
    </row>
    <row r="44" spans="1:9">
      <c r="A44" s="50"/>
      <c r="B44" s="50"/>
      <c r="C44" s="50"/>
      <c r="D44" s="50"/>
      <c r="E44" s="50"/>
      <c r="F44" s="50"/>
      <c r="G44" s="50"/>
      <c r="H44" s="50"/>
      <c r="I44" s="50"/>
    </row>
    <row r="45" spans="1:9">
      <c r="A45" s="50"/>
      <c r="B45" s="50"/>
      <c r="C45" s="50"/>
      <c r="D45" s="50"/>
      <c r="E45" s="50"/>
      <c r="F45" s="50"/>
      <c r="G45" s="50"/>
      <c r="H45" s="50"/>
      <c r="I45" s="50"/>
    </row>
    <row r="46" spans="1:9">
      <c r="A46" s="50"/>
      <c r="B46" s="50"/>
      <c r="C46" s="50"/>
      <c r="D46" s="50"/>
      <c r="E46" s="50"/>
      <c r="F46" s="50"/>
      <c r="G46" s="50"/>
      <c r="H46" s="50"/>
      <c r="I46" s="50"/>
    </row>
    <row r="47" spans="1:9">
      <c r="A47" s="50"/>
      <c r="B47" s="50"/>
      <c r="C47" s="50"/>
      <c r="D47" s="50"/>
      <c r="E47" s="50"/>
      <c r="F47" s="50"/>
      <c r="G47" s="50"/>
      <c r="H47" s="50"/>
      <c r="I47" s="50"/>
    </row>
    <row r="48" spans="1:9">
      <c r="A48" s="50"/>
      <c r="B48" s="50"/>
      <c r="C48" s="50"/>
      <c r="D48" s="50"/>
      <c r="E48" s="50"/>
      <c r="F48" s="50"/>
      <c r="G48" s="50"/>
      <c r="H48" s="50"/>
      <c r="I48" s="50"/>
    </row>
    <row r="49" spans="1:9">
      <c r="A49" s="50"/>
      <c r="B49" s="50"/>
      <c r="C49" s="50"/>
      <c r="D49" s="50"/>
      <c r="E49" s="50"/>
      <c r="F49" s="50"/>
      <c r="G49" s="50"/>
      <c r="H49" s="50"/>
      <c r="I49" s="50"/>
    </row>
    <row r="50" spans="1:9">
      <c r="A50" s="50"/>
      <c r="B50" s="50"/>
      <c r="C50" s="50"/>
      <c r="D50" s="50"/>
      <c r="E50" s="50"/>
      <c r="F50" s="50"/>
      <c r="G50" s="50"/>
      <c r="H50" s="50"/>
      <c r="I50" s="50"/>
    </row>
    <row r="51" spans="1:9">
      <c r="A51" s="50"/>
      <c r="B51" s="50"/>
      <c r="C51" s="50"/>
      <c r="D51" s="50"/>
      <c r="E51" s="50"/>
      <c r="F51" s="50"/>
      <c r="G51" s="50"/>
      <c r="H51" s="50"/>
      <c r="I51" s="50"/>
    </row>
    <row r="53" spans="1:9" ht="14.5" customHeight="1">
      <c r="A53" s="50" t="s">
        <v>206</v>
      </c>
      <c r="B53" s="50"/>
      <c r="C53" s="50"/>
      <c r="D53" s="50"/>
      <c r="E53" s="50"/>
      <c r="F53" s="50"/>
      <c r="G53" s="50"/>
      <c r="H53" s="50"/>
      <c r="I53" s="50"/>
    </row>
    <row r="54" spans="1:9">
      <c r="A54" s="50"/>
      <c r="B54" s="50"/>
      <c r="C54" s="50"/>
      <c r="D54" s="50"/>
      <c r="E54" s="50"/>
      <c r="F54" s="50"/>
      <c r="G54" s="50"/>
      <c r="H54" s="50"/>
      <c r="I54" s="50"/>
    </row>
    <row r="55" spans="1:9">
      <c r="A55" s="50"/>
      <c r="B55" s="50"/>
      <c r="C55" s="50"/>
      <c r="D55" s="50"/>
      <c r="E55" s="50"/>
      <c r="F55" s="50"/>
      <c r="G55" s="50"/>
      <c r="H55" s="50"/>
      <c r="I55" s="50"/>
    </row>
    <row r="56" spans="1:9">
      <c r="A56" s="50"/>
      <c r="B56" s="50"/>
      <c r="C56" s="50"/>
      <c r="D56" s="50"/>
      <c r="E56" s="50"/>
      <c r="F56" s="50"/>
      <c r="G56" s="50"/>
      <c r="H56" s="50"/>
      <c r="I56" s="50"/>
    </row>
    <row r="57" spans="1:9">
      <c r="A57" s="50"/>
      <c r="B57" s="50"/>
      <c r="C57" s="50"/>
      <c r="D57" s="50"/>
      <c r="E57" s="50"/>
      <c r="F57" s="50"/>
      <c r="G57" s="50"/>
      <c r="H57" s="50"/>
      <c r="I57" s="50"/>
    </row>
    <row r="58" spans="1:9">
      <c r="A58" s="50"/>
      <c r="B58" s="50"/>
      <c r="C58" s="50"/>
      <c r="D58" s="50"/>
      <c r="E58" s="50"/>
      <c r="F58" s="50"/>
      <c r="G58" s="50"/>
      <c r="H58" s="50"/>
      <c r="I58" s="50"/>
    </row>
    <row r="59" spans="1:9">
      <c r="A59" s="50"/>
      <c r="B59" s="50"/>
      <c r="C59" s="50"/>
      <c r="D59" s="50"/>
      <c r="E59" s="50"/>
      <c r="F59" s="50"/>
      <c r="G59" s="50"/>
      <c r="H59" s="50"/>
      <c r="I59" s="50"/>
    </row>
    <row r="60" spans="1:9">
      <c r="A60" s="50"/>
      <c r="B60" s="50"/>
      <c r="C60" s="50"/>
      <c r="D60" s="50"/>
      <c r="E60" s="50"/>
      <c r="F60" s="50"/>
      <c r="G60" s="50"/>
      <c r="H60" s="50"/>
      <c r="I60" s="50"/>
    </row>
    <row r="61" spans="1:9">
      <c r="A61" s="50"/>
      <c r="B61" s="50"/>
      <c r="C61" s="50"/>
      <c r="D61" s="50"/>
      <c r="E61" s="50"/>
      <c r="F61" s="50"/>
      <c r="G61" s="50"/>
      <c r="H61" s="50"/>
      <c r="I61" s="50"/>
    </row>
    <row r="62" spans="1:9">
      <c r="A62" s="50"/>
      <c r="B62" s="50"/>
      <c r="C62" s="50"/>
      <c r="D62" s="50"/>
      <c r="E62" s="50"/>
      <c r="F62" s="50"/>
      <c r="G62" s="50"/>
      <c r="H62" s="50"/>
      <c r="I62" s="50"/>
    </row>
    <row r="63" spans="1:9">
      <c r="A63" s="50"/>
      <c r="B63" s="50"/>
      <c r="C63" s="50"/>
      <c r="D63" s="50"/>
      <c r="E63" s="50"/>
      <c r="F63" s="50"/>
      <c r="G63" s="50"/>
      <c r="H63" s="50"/>
      <c r="I63" s="50"/>
    </row>
    <row r="64" spans="1:9">
      <c r="A64" s="50"/>
      <c r="B64" s="50"/>
      <c r="C64" s="50"/>
      <c r="D64" s="50"/>
      <c r="E64" s="50"/>
      <c r="F64" s="50"/>
      <c r="G64" s="50"/>
      <c r="H64" s="50"/>
      <c r="I64" s="50"/>
    </row>
    <row r="65" spans="1:9">
      <c r="A65" s="50"/>
      <c r="B65" s="50"/>
      <c r="C65" s="50"/>
      <c r="D65" s="50"/>
      <c r="E65" s="50"/>
      <c r="F65" s="50"/>
      <c r="G65" s="50"/>
      <c r="H65" s="50"/>
      <c r="I65" s="50"/>
    </row>
    <row r="66" spans="1:9">
      <c r="A66" s="50"/>
      <c r="B66" s="50"/>
      <c r="C66" s="50"/>
      <c r="D66" s="50"/>
      <c r="E66" s="50"/>
      <c r="F66" s="50"/>
      <c r="G66" s="50"/>
      <c r="H66" s="50"/>
      <c r="I66" s="50"/>
    </row>
    <row r="67" spans="1:9">
      <c r="A67" s="50"/>
      <c r="B67" s="50"/>
      <c r="C67" s="50"/>
      <c r="D67" s="50"/>
      <c r="E67" s="50"/>
      <c r="F67" s="50"/>
      <c r="G67" s="50"/>
      <c r="H67" s="50"/>
      <c r="I67" s="50"/>
    </row>
    <row r="68" spans="1:9">
      <c r="A68" s="50"/>
      <c r="B68" s="50"/>
      <c r="C68" s="50"/>
      <c r="D68" s="50"/>
      <c r="E68" s="50"/>
      <c r="F68" s="50"/>
      <c r="G68" s="50"/>
      <c r="H68" s="50"/>
      <c r="I68" s="50"/>
    </row>
    <row r="69" spans="1:9">
      <c r="A69" s="50"/>
      <c r="B69" s="50"/>
      <c r="C69" s="50"/>
      <c r="D69" s="50"/>
      <c r="E69" s="50"/>
      <c r="F69" s="50"/>
      <c r="G69" s="50"/>
      <c r="H69" s="50"/>
      <c r="I69" s="50"/>
    </row>
    <row r="70" spans="1:9">
      <c r="A70" s="50"/>
      <c r="B70" s="50"/>
      <c r="C70" s="50"/>
      <c r="D70" s="50"/>
      <c r="E70" s="50"/>
      <c r="F70" s="50"/>
      <c r="G70" s="50"/>
      <c r="H70" s="50"/>
      <c r="I70" s="50"/>
    </row>
    <row r="71" spans="1:9">
      <c r="A71" s="50"/>
      <c r="B71" s="50"/>
      <c r="C71" s="50"/>
      <c r="D71" s="50"/>
      <c r="E71" s="50"/>
      <c r="F71" s="50"/>
      <c r="G71" s="50"/>
      <c r="H71" s="50"/>
      <c r="I71" s="50"/>
    </row>
    <row r="72" spans="1:9">
      <c r="A72" s="50"/>
      <c r="B72" s="50"/>
      <c r="C72" s="50"/>
      <c r="D72" s="50"/>
      <c r="E72" s="50"/>
      <c r="F72" s="50"/>
      <c r="G72" s="50"/>
      <c r="H72" s="50"/>
      <c r="I72" s="50"/>
    </row>
    <row r="73" spans="1:9">
      <c r="A73" s="50"/>
      <c r="B73" s="50"/>
      <c r="C73" s="50"/>
      <c r="D73" s="50"/>
      <c r="E73" s="50"/>
      <c r="F73" s="50"/>
      <c r="G73" s="50"/>
      <c r="H73" s="50"/>
      <c r="I73" s="50"/>
    </row>
    <row r="74" spans="1:9">
      <c r="A74" s="50"/>
      <c r="B74" s="50"/>
      <c r="C74" s="50"/>
      <c r="D74" s="50"/>
      <c r="E74" s="50"/>
      <c r="F74" s="50"/>
      <c r="G74" s="50"/>
      <c r="H74" s="50"/>
      <c r="I74" s="50"/>
    </row>
    <row r="75" spans="1:9">
      <c r="A75" s="50"/>
      <c r="B75" s="50"/>
      <c r="C75" s="50"/>
      <c r="D75" s="50"/>
      <c r="E75" s="50"/>
      <c r="F75" s="50"/>
      <c r="G75" s="50"/>
      <c r="H75" s="50"/>
      <c r="I75" s="50"/>
    </row>
    <row r="76" spans="1:9">
      <c r="A76" s="50"/>
      <c r="B76" s="50"/>
      <c r="C76" s="50"/>
      <c r="D76" s="50"/>
      <c r="E76" s="50"/>
      <c r="F76" s="50"/>
      <c r="G76" s="50"/>
      <c r="H76" s="50"/>
      <c r="I76" s="50"/>
    </row>
    <row r="77" spans="1:9">
      <c r="A77" s="50"/>
      <c r="B77" s="50"/>
      <c r="C77" s="50"/>
      <c r="D77" s="50"/>
      <c r="E77" s="50"/>
      <c r="F77" s="50"/>
      <c r="G77" s="50"/>
      <c r="H77" s="50"/>
      <c r="I77" s="50"/>
    </row>
    <row r="78" spans="1:9">
      <c r="A78" s="50"/>
      <c r="B78" s="50"/>
      <c r="C78" s="50"/>
      <c r="D78" s="50"/>
      <c r="E78" s="50"/>
      <c r="F78" s="50"/>
      <c r="G78" s="50"/>
      <c r="H78" s="50"/>
      <c r="I78" s="50"/>
    </row>
    <row r="79" spans="1:9">
      <c r="A79" s="50"/>
      <c r="B79" s="50"/>
      <c r="C79" s="50"/>
      <c r="D79" s="50"/>
      <c r="E79" s="50"/>
      <c r="F79" s="50"/>
      <c r="G79" s="50"/>
      <c r="H79" s="50"/>
      <c r="I79" s="50"/>
    </row>
    <row r="80" spans="1:9">
      <c r="A80" s="50"/>
      <c r="B80" s="50"/>
      <c r="C80" s="50"/>
      <c r="D80" s="50"/>
      <c r="E80" s="50"/>
      <c r="F80" s="50"/>
      <c r="G80" s="50"/>
      <c r="H80" s="50"/>
      <c r="I80" s="50"/>
    </row>
    <row r="81" spans="1:9">
      <c r="A81" s="50"/>
      <c r="B81" s="50"/>
      <c r="C81" s="50"/>
      <c r="D81" s="50"/>
      <c r="E81" s="50"/>
      <c r="F81" s="50"/>
      <c r="G81" s="50"/>
      <c r="H81" s="50"/>
      <c r="I81" s="50"/>
    </row>
    <row r="82" spans="1:9">
      <c r="A82" s="50"/>
      <c r="B82" s="50"/>
      <c r="C82" s="50"/>
      <c r="D82" s="50"/>
      <c r="E82" s="50"/>
      <c r="F82" s="50"/>
      <c r="G82" s="50"/>
      <c r="H82" s="50"/>
      <c r="I82" s="50"/>
    </row>
    <row r="83" spans="1:9">
      <c r="A83" s="50"/>
      <c r="B83" s="50"/>
      <c r="C83" s="50"/>
      <c r="D83" s="50"/>
      <c r="E83" s="50"/>
      <c r="F83" s="50"/>
      <c r="G83" s="50"/>
      <c r="H83" s="50"/>
      <c r="I83" s="50"/>
    </row>
    <row r="84" spans="1:9">
      <c r="A84" s="50"/>
      <c r="B84" s="50"/>
      <c r="C84" s="50"/>
      <c r="D84" s="50"/>
      <c r="E84" s="50"/>
      <c r="F84" s="50"/>
      <c r="G84" s="50"/>
      <c r="H84" s="50"/>
      <c r="I84" s="50"/>
    </row>
    <row r="85" spans="1:9">
      <c r="A85" s="50"/>
      <c r="B85" s="50"/>
      <c r="C85" s="50"/>
      <c r="D85" s="50"/>
      <c r="E85" s="50"/>
      <c r="F85" s="50"/>
      <c r="G85" s="50"/>
      <c r="H85" s="50"/>
      <c r="I85" s="50"/>
    </row>
    <row r="86" spans="1:9">
      <c r="A86" s="50"/>
      <c r="B86" s="50"/>
      <c r="C86" s="50"/>
      <c r="D86" s="50"/>
      <c r="E86" s="50"/>
      <c r="F86" s="50"/>
      <c r="G86" s="50"/>
      <c r="H86" s="50"/>
      <c r="I86" s="50"/>
    </row>
    <row r="87" spans="1:9">
      <c r="A87" s="50"/>
      <c r="B87" s="50"/>
      <c r="C87" s="50"/>
      <c r="D87" s="50"/>
      <c r="E87" s="50"/>
      <c r="F87" s="50"/>
      <c r="G87" s="50"/>
      <c r="H87" s="50"/>
      <c r="I87" s="50"/>
    </row>
    <row r="88" spans="1:9">
      <c r="A88" s="50"/>
      <c r="B88" s="50"/>
      <c r="C88" s="50"/>
      <c r="D88" s="50"/>
      <c r="E88" s="50"/>
      <c r="F88" s="50"/>
      <c r="G88" s="50"/>
      <c r="H88" s="50"/>
      <c r="I88" s="50"/>
    </row>
    <row r="89" spans="1:9">
      <c r="A89" s="50"/>
      <c r="B89" s="50"/>
      <c r="C89" s="50"/>
      <c r="D89" s="50"/>
      <c r="E89" s="50"/>
      <c r="F89" s="50"/>
      <c r="G89" s="50"/>
      <c r="H89" s="50"/>
      <c r="I89" s="50"/>
    </row>
    <row r="90" spans="1:9">
      <c r="A90" s="50"/>
      <c r="B90" s="50"/>
      <c r="C90" s="50"/>
      <c r="D90" s="50"/>
      <c r="E90" s="50"/>
      <c r="F90" s="50"/>
      <c r="G90" s="50"/>
      <c r="H90" s="50"/>
      <c r="I90" s="50"/>
    </row>
    <row r="91" spans="1:9">
      <c r="A91" s="50"/>
      <c r="B91" s="50"/>
      <c r="C91" s="50"/>
      <c r="D91" s="50"/>
      <c r="E91" s="50"/>
      <c r="F91" s="50"/>
      <c r="G91" s="50"/>
      <c r="H91" s="50"/>
      <c r="I91" s="50"/>
    </row>
    <row r="92" spans="1:9">
      <c r="A92" s="50"/>
      <c r="B92" s="50"/>
      <c r="C92" s="50"/>
      <c r="D92" s="50"/>
      <c r="E92" s="50"/>
      <c r="F92" s="50"/>
      <c r="G92" s="50"/>
      <c r="H92" s="50"/>
      <c r="I92" s="50"/>
    </row>
    <row r="93" spans="1:9">
      <c r="A93" s="50"/>
      <c r="B93" s="50"/>
      <c r="C93" s="50"/>
      <c r="D93" s="50"/>
      <c r="E93" s="50"/>
      <c r="F93" s="50"/>
      <c r="G93" s="50"/>
      <c r="H93" s="50"/>
      <c r="I93" s="50"/>
    </row>
    <row r="94" spans="1:9">
      <c r="A94" s="50"/>
      <c r="B94" s="50"/>
      <c r="C94" s="50"/>
      <c r="D94" s="50"/>
      <c r="E94" s="50"/>
      <c r="F94" s="50"/>
      <c r="G94" s="50"/>
      <c r="H94" s="50"/>
      <c r="I94" s="50"/>
    </row>
    <row r="95" spans="1:9">
      <c r="A95" s="50"/>
      <c r="B95" s="50"/>
      <c r="C95" s="50"/>
      <c r="D95" s="50"/>
      <c r="E95" s="50"/>
      <c r="F95" s="50"/>
      <c r="G95" s="50"/>
      <c r="H95" s="50"/>
      <c r="I95" s="50"/>
    </row>
    <row r="96" spans="1:9">
      <c r="A96" s="50"/>
      <c r="B96" s="50"/>
      <c r="C96" s="50"/>
      <c r="D96" s="50"/>
      <c r="E96" s="50"/>
      <c r="F96" s="50"/>
      <c r="G96" s="50"/>
      <c r="H96" s="50"/>
      <c r="I96" s="50"/>
    </row>
    <row r="97" spans="1:9">
      <c r="A97" s="50"/>
      <c r="B97" s="50"/>
      <c r="C97" s="50"/>
      <c r="D97" s="50"/>
      <c r="E97" s="50"/>
      <c r="F97" s="50"/>
      <c r="G97" s="50"/>
      <c r="H97" s="50"/>
      <c r="I97" s="50"/>
    </row>
    <row r="98" spans="1:9">
      <c r="A98" s="50"/>
      <c r="B98" s="50"/>
      <c r="C98" s="50"/>
      <c r="D98" s="50"/>
      <c r="E98" s="50"/>
      <c r="F98" s="50"/>
      <c r="G98" s="50"/>
      <c r="H98" s="50"/>
      <c r="I98" s="50"/>
    </row>
    <row r="99" spans="1:9">
      <c r="A99" s="50"/>
      <c r="B99" s="50"/>
      <c r="C99" s="50"/>
      <c r="D99" s="50"/>
      <c r="E99" s="50"/>
      <c r="F99" s="50"/>
      <c r="G99" s="50"/>
      <c r="H99" s="50"/>
      <c r="I99" s="50"/>
    </row>
    <row r="100" spans="1:9">
      <c r="A100" s="50"/>
      <c r="B100" s="50"/>
      <c r="C100" s="50"/>
      <c r="D100" s="50"/>
      <c r="E100" s="50"/>
      <c r="F100" s="50"/>
      <c r="G100" s="50"/>
      <c r="H100" s="50"/>
      <c r="I100" s="50"/>
    </row>
  </sheetData>
  <sheetProtection algorithmName="SHA-512" hashValue="7EL88zPnZl5clKy3eCVJN0Lm0Q50OFezHmnBJRsHNNkTnrpR52zE+aYr45hLNYEz02ci5DXBqE/ZdSuj2jgbTQ==" saltValue="nrtUi+ov1cJDsrlULbv8UA==" spinCount="100000" sheet="1" objects="1" scenarios="1"/>
  <mergeCells count="2">
    <mergeCell ref="A4:I51"/>
    <mergeCell ref="A53:I100"/>
  </mergeCells>
  <pageMargins left="0.7" right="0.7" top="0.75" bottom="0.75" header="0.3" footer="0.3"/>
  <pageSetup paperSize="9" scale="92" orientation="portrait" r:id="rId1"/>
  <rowBreaks count="2" manualBreakCount="2">
    <brk id="52" max="8" man="1"/>
    <brk id="10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ED0B-BF90-4EF8-BDCD-507DB5E69859}">
  <sheetPr>
    <pageSetUpPr fitToPage="1"/>
  </sheetPr>
  <dimension ref="A1:L364"/>
  <sheetViews>
    <sheetView view="pageBreakPreview" zoomScale="85" zoomScaleNormal="85" zoomScaleSheetLayoutView="85" workbookViewId="0">
      <selection activeCell="F10" sqref="F10"/>
    </sheetView>
  </sheetViews>
  <sheetFormatPr defaultRowHeight="14.5"/>
  <cols>
    <col min="1" max="1" width="5.1796875" style="59" customWidth="1"/>
    <col min="2" max="2" width="54.81640625" style="84" customWidth="1"/>
    <col min="3" max="3" width="7.26953125" style="83" customWidth="1"/>
    <col min="4" max="4" width="9.453125" style="59" bestFit="1" customWidth="1"/>
    <col min="5" max="5" width="8.7265625" style="59" customWidth="1"/>
    <col min="6" max="6" width="9.81640625" style="59" customWidth="1"/>
    <col min="8" max="8" width="13.1796875" customWidth="1"/>
    <col min="9" max="9" width="0" hidden="1" customWidth="1"/>
  </cols>
  <sheetData>
    <row r="1" spans="1:6">
      <c r="A1" s="72"/>
      <c r="B1" s="89"/>
      <c r="C1" s="90"/>
      <c r="D1" s="72"/>
    </row>
    <row r="2" spans="1:6" ht="13.15" customHeight="1">
      <c r="A2" s="91"/>
      <c r="B2" s="92"/>
      <c r="C2" s="69"/>
      <c r="D2" s="93"/>
      <c r="E2" s="6"/>
      <c r="F2" s="6"/>
    </row>
    <row r="3" spans="1:6">
      <c r="A3" s="91" t="s">
        <v>12</v>
      </c>
      <c r="B3" s="92" t="s">
        <v>209</v>
      </c>
      <c r="C3" s="69"/>
      <c r="D3" s="93"/>
      <c r="E3" s="6"/>
      <c r="F3" s="6"/>
    </row>
    <row r="4" spans="1:6" ht="96">
      <c r="A4" s="72"/>
      <c r="B4" s="94" t="s">
        <v>208</v>
      </c>
      <c r="C4" s="95" t="s">
        <v>210</v>
      </c>
      <c r="D4" s="96">
        <v>1</v>
      </c>
      <c r="E4" s="55">
        <v>0</v>
      </c>
      <c r="F4" s="56" t="str">
        <f t="shared" ref="F4:F74" si="0">IF(E4&lt;&gt;0,IF(D4&lt;&gt;"",D4*E4,E4),"")</f>
        <v/>
      </c>
    </row>
    <row r="5" spans="1:6">
      <c r="A5" s="72"/>
      <c r="B5" s="94"/>
      <c r="C5" s="95"/>
      <c r="D5" s="96"/>
      <c r="E5" s="56"/>
      <c r="F5" s="56" t="str">
        <f t="shared" si="0"/>
        <v/>
      </c>
    </row>
    <row r="6" spans="1:6">
      <c r="A6" s="97" t="s">
        <v>13</v>
      </c>
      <c r="B6" s="92" t="s">
        <v>217</v>
      </c>
      <c r="C6" s="68"/>
      <c r="D6" s="98"/>
      <c r="E6" s="37"/>
      <c r="F6" s="56" t="str">
        <f t="shared" si="0"/>
        <v/>
      </c>
    </row>
    <row r="7" spans="1:6" ht="192">
      <c r="A7" s="72"/>
      <c r="B7" s="94" t="s">
        <v>238</v>
      </c>
      <c r="C7" s="95" t="s">
        <v>210</v>
      </c>
      <c r="D7" s="96">
        <v>1</v>
      </c>
      <c r="E7" s="55">
        <v>0</v>
      </c>
      <c r="F7" s="56" t="str">
        <f>IF(E7&lt;&gt;0,IF(D7&lt;&gt;"",D7*E7,E7),"")</f>
        <v/>
      </c>
    </row>
    <row r="8" spans="1:6">
      <c r="A8" s="72"/>
      <c r="B8" s="94"/>
      <c r="C8" s="69"/>
      <c r="D8" s="93"/>
      <c r="E8" s="6"/>
      <c r="F8" s="56" t="str">
        <f t="shared" si="0"/>
        <v/>
      </c>
    </row>
    <row r="9" spans="1:6">
      <c r="A9" s="97" t="s">
        <v>96</v>
      </c>
      <c r="B9" s="92" t="s">
        <v>219</v>
      </c>
      <c r="C9" s="69"/>
      <c r="D9" s="93"/>
      <c r="E9" s="6"/>
      <c r="F9" s="56" t="str">
        <f t="shared" si="0"/>
        <v/>
      </c>
    </row>
    <row r="10" spans="1:6" ht="168">
      <c r="A10" s="91"/>
      <c r="B10" s="99" t="s">
        <v>211</v>
      </c>
      <c r="C10" s="95" t="s">
        <v>212</v>
      </c>
      <c r="D10" s="100">
        <v>110</v>
      </c>
      <c r="E10" s="55">
        <v>0</v>
      </c>
      <c r="F10" s="56" t="str">
        <f>IF(E10&lt;&gt;0,IF(D10&lt;&gt;"",D10*E10,E10),"")</f>
        <v/>
      </c>
    </row>
    <row r="11" spans="1:6">
      <c r="A11" s="91"/>
      <c r="B11" s="99"/>
      <c r="C11" s="95"/>
      <c r="D11" s="100"/>
      <c r="E11" s="56"/>
      <c r="F11" s="56" t="str">
        <f t="shared" si="0"/>
        <v/>
      </c>
    </row>
    <row r="12" spans="1:6">
      <c r="A12" s="97" t="s">
        <v>14</v>
      </c>
      <c r="B12" s="92" t="s">
        <v>37</v>
      </c>
      <c r="C12" s="95"/>
      <c r="D12" s="100"/>
      <c r="E12" s="56"/>
      <c r="F12" s="56" t="str">
        <f t="shared" si="0"/>
        <v/>
      </c>
    </row>
    <row r="13" spans="1:6" ht="120">
      <c r="A13" s="72"/>
      <c r="B13" s="99" t="s">
        <v>293</v>
      </c>
      <c r="C13" s="95"/>
      <c r="D13" s="100"/>
      <c r="E13" s="56"/>
      <c r="F13" s="56" t="str">
        <f t="shared" si="0"/>
        <v/>
      </c>
    </row>
    <row r="14" spans="1:6">
      <c r="A14" s="72"/>
      <c r="B14" s="101" t="s">
        <v>213</v>
      </c>
      <c r="C14" s="95" t="s">
        <v>212</v>
      </c>
      <c r="D14" s="100">
        <v>250</v>
      </c>
      <c r="E14" s="55">
        <v>0</v>
      </c>
      <c r="F14" s="56" t="str">
        <f t="shared" si="0"/>
        <v/>
      </c>
    </row>
    <row r="15" spans="1:6" ht="13.15" customHeight="1">
      <c r="A15" s="91"/>
      <c r="B15" s="92"/>
      <c r="C15" s="69"/>
      <c r="D15" s="93"/>
      <c r="E15" s="6"/>
      <c r="F15" s="56" t="str">
        <f t="shared" si="0"/>
        <v/>
      </c>
    </row>
    <row r="16" spans="1:6" ht="13.15" customHeight="1">
      <c r="A16" s="91" t="s">
        <v>15</v>
      </c>
      <c r="B16" s="102" t="s">
        <v>98</v>
      </c>
      <c r="C16" s="69"/>
      <c r="D16" s="93"/>
      <c r="E16" s="6"/>
      <c r="F16" s="56" t="str">
        <f t="shared" si="0"/>
        <v/>
      </c>
    </row>
    <row r="17" spans="1:10" ht="60">
      <c r="A17" s="72"/>
      <c r="B17" s="51" t="s">
        <v>292</v>
      </c>
      <c r="C17" s="103"/>
      <c r="D17" s="70"/>
      <c r="E17" s="8"/>
      <c r="F17" s="56" t="str">
        <f t="shared" si="0"/>
        <v/>
      </c>
    </row>
    <row r="18" spans="1:10">
      <c r="A18" s="72"/>
      <c r="B18" s="104" t="s">
        <v>299</v>
      </c>
      <c r="C18" s="105" t="s">
        <v>9</v>
      </c>
      <c r="D18" s="106">
        <v>250</v>
      </c>
      <c r="E18" s="8"/>
      <c r="F18" s="56"/>
    </row>
    <row r="19" spans="1:10">
      <c r="A19" s="72"/>
      <c r="B19" s="104" t="s">
        <v>223</v>
      </c>
      <c r="C19" s="105" t="s">
        <v>11</v>
      </c>
      <c r="D19" s="106">
        <v>120</v>
      </c>
      <c r="E19" s="8"/>
      <c r="F19" s="56"/>
    </row>
    <row r="20" spans="1:10" ht="12" customHeight="1">
      <c r="A20" s="97"/>
      <c r="B20" s="51"/>
      <c r="C20" s="103"/>
      <c r="D20" s="70"/>
      <c r="E20" s="8"/>
      <c r="F20" s="56" t="str">
        <f t="shared" si="0"/>
        <v/>
      </c>
    </row>
    <row r="21" spans="1:10" ht="12" customHeight="1">
      <c r="A21" s="97" t="s">
        <v>38</v>
      </c>
      <c r="B21" s="107" t="s">
        <v>97</v>
      </c>
      <c r="C21" s="103"/>
      <c r="D21" s="70"/>
      <c r="E21" s="8"/>
      <c r="F21" s="56" t="str">
        <f t="shared" si="0"/>
        <v/>
      </c>
    </row>
    <row r="22" spans="1:10" ht="60">
      <c r="A22" s="72"/>
      <c r="B22" s="51" t="s">
        <v>291</v>
      </c>
      <c r="C22" s="103" t="s">
        <v>9</v>
      </c>
      <c r="D22" s="70">
        <v>7</v>
      </c>
      <c r="E22" s="55">
        <v>0</v>
      </c>
      <c r="F22" s="56" t="str">
        <f t="shared" si="0"/>
        <v/>
      </c>
    </row>
    <row r="23" spans="1:10" ht="12" customHeight="1">
      <c r="A23" s="97"/>
      <c r="B23" s="51"/>
      <c r="C23" s="103"/>
      <c r="D23" s="70"/>
      <c r="E23" s="8"/>
      <c r="F23" s="56" t="str">
        <f t="shared" si="0"/>
        <v/>
      </c>
    </row>
    <row r="24" spans="1:10" ht="12" customHeight="1">
      <c r="A24" s="97" t="s">
        <v>39</v>
      </c>
      <c r="B24" s="107" t="s">
        <v>99</v>
      </c>
      <c r="C24" s="103"/>
      <c r="D24" s="70"/>
      <c r="E24" s="8"/>
      <c r="F24" s="56" t="str">
        <f t="shared" si="0"/>
        <v/>
      </c>
    </row>
    <row r="25" spans="1:10" ht="60">
      <c r="A25" s="72"/>
      <c r="B25" s="51" t="s">
        <v>260</v>
      </c>
      <c r="C25" s="103"/>
      <c r="D25" s="70"/>
      <c r="E25" s="8"/>
      <c r="F25" s="56" t="str">
        <f t="shared" si="0"/>
        <v/>
      </c>
    </row>
    <row r="26" spans="1:10" s="39" customFormat="1">
      <c r="A26" s="108"/>
      <c r="B26" s="51" t="s">
        <v>224</v>
      </c>
      <c r="C26" s="103" t="s">
        <v>11</v>
      </c>
      <c r="D26" s="70">
        <v>150</v>
      </c>
      <c r="E26" s="8"/>
      <c r="F26" s="57" t="str">
        <f t="shared" si="0"/>
        <v/>
      </c>
      <c r="G26"/>
      <c r="H26"/>
      <c r="I26"/>
      <c r="J26"/>
    </row>
    <row r="27" spans="1:10" s="39" customFormat="1">
      <c r="A27" s="108"/>
      <c r="B27" s="51" t="s">
        <v>225</v>
      </c>
      <c r="C27" s="103" t="s">
        <v>9</v>
      </c>
      <c r="D27" s="70">
        <v>25</v>
      </c>
      <c r="E27" s="8"/>
      <c r="F27" s="57" t="str">
        <f t="shared" si="0"/>
        <v/>
      </c>
      <c r="G27"/>
      <c r="H27"/>
      <c r="I27"/>
      <c r="J27"/>
    </row>
    <row r="28" spans="1:10" ht="12" customHeight="1">
      <c r="A28" s="91"/>
      <c r="B28" s="51"/>
      <c r="C28" s="103"/>
      <c r="D28" s="70"/>
      <c r="E28" s="8"/>
      <c r="F28" s="56" t="str">
        <f t="shared" si="0"/>
        <v/>
      </c>
    </row>
    <row r="29" spans="1:10" ht="12" customHeight="1">
      <c r="A29" s="91" t="s">
        <v>65</v>
      </c>
      <c r="B29" s="107" t="s">
        <v>122</v>
      </c>
      <c r="C29" s="103"/>
      <c r="D29" s="70"/>
      <c r="E29" s="8"/>
      <c r="F29" s="56" t="str">
        <f t="shared" si="0"/>
        <v/>
      </c>
    </row>
    <row r="30" spans="1:10" ht="70.900000000000006" customHeight="1">
      <c r="A30" s="71"/>
      <c r="B30" s="51" t="s">
        <v>290</v>
      </c>
      <c r="C30" s="103" t="s">
        <v>9</v>
      </c>
      <c r="D30" s="70">
        <v>14</v>
      </c>
      <c r="E30" s="55">
        <v>0</v>
      </c>
      <c r="F30" s="56" t="str">
        <f t="shared" si="0"/>
        <v/>
      </c>
    </row>
    <row r="31" spans="1:10" ht="12" customHeight="1">
      <c r="A31" s="71"/>
      <c r="B31" s="51"/>
      <c r="C31" s="103"/>
      <c r="D31" s="93"/>
      <c r="E31" s="6"/>
      <c r="F31" s="56" t="str">
        <f t="shared" si="0"/>
        <v/>
      </c>
    </row>
    <row r="32" spans="1:10" ht="13.15" customHeight="1">
      <c r="A32" s="109" t="s">
        <v>71</v>
      </c>
      <c r="B32" s="110" t="s">
        <v>227</v>
      </c>
      <c r="C32" s="103"/>
      <c r="D32" s="71"/>
      <c r="E32" s="58"/>
      <c r="F32" s="56" t="str">
        <f t="shared" si="0"/>
        <v/>
      </c>
    </row>
    <row r="33" spans="1:6" ht="72">
      <c r="A33" s="72"/>
      <c r="B33" s="51" t="s">
        <v>226</v>
      </c>
      <c r="C33" s="95" t="s">
        <v>212</v>
      </c>
      <c r="D33" s="111">
        <v>100</v>
      </c>
      <c r="E33" s="55">
        <v>0</v>
      </c>
      <c r="F33" s="56" t="str">
        <f t="shared" si="0"/>
        <v/>
      </c>
    </row>
    <row r="34" spans="1:6" ht="13.15" customHeight="1">
      <c r="A34" s="91"/>
      <c r="B34" s="101"/>
      <c r="C34" s="103"/>
      <c r="D34" s="112"/>
      <c r="E34" s="55"/>
      <c r="F34" s="56" t="str">
        <f t="shared" si="0"/>
        <v/>
      </c>
    </row>
    <row r="35" spans="1:6" ht="13.15" customHeight="1">
      <c r="A35" s="91" t="s">
        <v>82</v>
      </c>
      <c r="B35" s="110" t="s">
        <v>228</v>
      </c>
      <c r="C35" s="103"/>
      <c r="D35" s="112"/>
      <c r="E35" s="55"/>
      <c r="F35" s="56" t="str">
        <f t="shared" si="0"/>
        <v/>
      </c>
    </row>
    <row r="36" spans="1:6" ht="84">
      <c r="A36" s="72"/>
      <c r="B36" s="51" t="s">
        <v>229</v>
      </c>
      <c r="C36" s="95" t="s">
        <v>212</v>
      </c>
      <c r="D36" s="111">
        <v>100</v>
      </c>
      <c r="E36" s="55">
        <v>0</v>
      </c>
      <c r="F36" s="56" t="str">
        <f t="shared" ref="F36" si="1">IF(E36&lt;&gt;0,IF(D36&lt;&gt;"",D36*E36,E36),"")</f>
        <v/>
      </c>
    </row>
    <row r="37" spans="1:6">
      <c r="A37" s="72"/>
      <c r="B37" s="51"/>
      <c r="C37" s="103"/>
      <c r="D37" s="111"/>
      <c r="E37" s="55"/>
      <c r="F37" s="56"/>
    </row>
    <row r="38" spans="1:6">
      <c r="A38" s="97" t="s">
        <v>83</v>
      </c>
      <c r="B38" s="110" t="s">
        <v>230</v>
      </c>
      <c r="C38" s="103"/>
      <c r="D38" s="111"/>
      <c r="E38" s="55"/>
      <c r="F38" s="56"/>
    </row>
    <row r="39" spans="1:6" ht="96">
      <c r="A39" s="72"/>
      <c r="B39" s="51" t="s">
        <v>233</v>
      </c>
      <c r="C39" s="103" t="s">
        <v>9</v>
      </c>
      <c r="D39" s="70">
        <v>25</v>
      </c>
      <c r="E39" s="55">
        <v>0</v>
      </c>
      <c r="F39" s="56" t="str">
        <f t="shared" ref="F39" si="2">IF(E39&lt;&gt;0,IF(D39&lt;&gt;"",D39*E39,E39),"")</f>
        <v/>
      </c>
    </row>
    <row r="40" spans="1:6" ht="13.15" customHeight="1">
      <c r="A40" s="91"/>
      <c r="B40" s="113"/>
      <c r="C40" s="67"/>
      <c r="D40" s="71"/>
      <c r="E40" s="58"/>
      <c r="F40" s="56" t="str">
        <f t="shared" si="0"/>
        <v/>
      </c>
    </row>
    <row r="41" spans="1:6" ht="14.65" customHeight="1">
      <c r="A41" s="91" t="s">
        <v>84</v>
      </c>
      <c r="B41" s="110" t="s">
        <v>79</v>
      </c>
      <c r="C41" s="67"/>
      <c r="D41" s="114"/>
      <c r="E41" s="58"/>
      <c r="F41" s="56" t="str">
        <f t="shared" si="0"/>
        <v/>
      </c>
    </row>
    <row r="42" spans="1:6" ht="84">
      <c r="A42" s="72"/>
      <c r="B42" s="51" t="s">
        <v>289</v>
      </c>
      <c r="C42" s="90"/>
      <c r="D42" s="72"/>
      <c r="F42" s="56" t="str">
        <f t="shared" si="0"/>
        <v/>
      </c>
    </row>
    <row r="43" spans="1:6" ht="13.15" customHeight="1">
      <c r="A43" s="91"/>
      <c r="B43" s="113" t="s">
        <v>80</v>
      </c>
      <c r="C43" s="103" t="s">
        <v>9</v>
      </c>
      <c r="D43" s="112">
        <v>10</v>
      </c>
      <c r="E43" s="55">
        <v>0</v>
      </c>
      <c r="F43" s="56" t="str">
        <f t="shared" si="0"/>
        <v/>
      </c>
    </row>
    <row r="44" spans="1:6" ht="13.15" customHeight="1">
      <c r="A44" s="91"/>
      <c r="B44" s="113" t="s">
        <v>81</v>
      </c>
      <c r="C44" s="103" t="s">
        <v>9</v>
      </c>
      <c r="D44" s="112">
        <v>10</v>
      </c>
      <c r="E44" s="55">
        <v>0</v>
      </c>
      <c r="F44" s="56" t="str">
        <f t="shared" si="0"/>
        <v/>
      </c>
    </row>
    <row r="45" spans="1:6" ht="13.15" customHeight="1">
      <c r="A45" s="97"/>
      <c r="B45" s="89"/>
      <c r="C45" s="90"/>
      <c r="D45" s="72"/>
      <c r="F45" s="56" t="str">
        <f t="shared" si="0"/>
        <v/>
      </c>
    </row>
    <row r="46" spans="1:6" ht="13.15" customHeight="1">
      <c r="A46" s="97" t="s">
        <v>85</v>
      </c>
      <c r="B46" s="110" t="s">
        <v>135</v>
      </c>
      <c r="C46" s="103"/>
      <c r="D46" s="74"/>
      <c r="E46" s="58"/>
      <c r="F46" s="56" t="str">
        <f t="shared" si="0"/>
        <v/>
      </c>
    </row>
    <row r="47" spans="1:6" ht="72">
      <c r="A47" s="91"/>
      <c r="B47" s="51" t="s">
        <v>288</v>
      </c>
      <c r="C47" s="95" t="s">
        <v>212</v>
      </c>
      <c r="D47" s="111">
        <v>60</v>
      </c>
      <c r="E47" s="55">
        <v>0</v>
      </c>
      <c r="F47" s="56" t="str">
        <f t="shared" si="0"/>
        <v/>
      </c>
    </row>
    <row r="48" spans="1:6" ht="12" customHeight="1">
      <c r="A48" s="91"/>
      <c r="B48" s="51"/>
      <c r="C48" s="103"/>
      <c r="D48" s="111"/>
      <c r="E48" s="55"/>
      <c r="F48" s="56" t="str">
        <f t="shared" si="0"/>
        <v/>
      </c>
    </row>
    <row r="49" spans="1:6" ht="18" customHeight="1">
      <c r="A49" s="91" t="s">
        <v>136</v>
      </c>
      <c r="B49" s="115" t="s">
        <v>100</v>
      </c>
      <c r="C49" s="67"/>
      <c r="D49" s="71"/>
      <c r="E49" s="58"/>
      <c r="F49" s="56" t="str">
        <f t="shared" si="0"/>
        <v/>
      </c>
    </row>
    <row r="50" spans="1:6" ht="84">
      <c r="A50" s="91"/>
      <c r="B50" s="51" t="s">
        <v>265</v>
      </c>
      <c r="C50" s="95" t="s">
        <v>212</v>
      </c>
      <c r="D50" s="116">
        <v>1500</v>
      </c>
      <c r="E50" s="55">
        <v>0</v>
      </c>
      <c r="F50" s="56" t="str">
        <f t="shared" si="0"/>
        <v/>
      </c>
    </row>
    <row r="51" spans="1:6" ht="13.15" customHeight="1" thickBot="1">
      <c r="A51" s="117" t="s">
        <v>4</v>
      </c>
      <c r="B51" s="40" t="s">
        <v>6</v>
      </c>
      <c r="C51" s="73" t="s">
        <v>0</v>
      </c>
      <c r="D51" s="118" t="s">
        <v>1</v>
      </c>
      <c r="E51" s="4" t="s">
        <v>2</v>
      </c>
      <c r="F51" s="5" t="s">
        <v>3</v>
      </c>
    </row>
    <row r="52" spans="1:6" ht="13.15" customHeight="1" thickTop="1">
      <c r="A52" s="91" t="s">
        <v>92</v>
      </c>
      <c r="B52" s="110" t="s">
        <v>93</v>
      </c>
      <c r="C52" s="103"/>
      <c r="D52" s="111"/>
      <c r="E52" s="55"/>
      <c r="F52" s="56" t="str">
        <f t="shared" si="0"/>
        <v/>
      </c>
    </row>
    <row r="53" spans="1:6" ht="60">
      <c r="A53" s="91"/>
      <c r="B53" s="51" t="s">
        <v>261</v>
      </c>
      <c r="C53" s="95" t="s">
        <v>212</v>
      </c>
      <c r="D53" s="112">
        <v>282</v>
      </c>
      <c r="E53" s="55">
        <v>0</v>
      </c>
      <c r="F53" s="56" t="str">
        <f t="shared" si="0"/>
        <v/>
      </c>
    </row>
    <row r="54" spans="1:6" ht="13.15" customHeight="1">
      <c r="A54" s="91"/>
      <c r="B54" s="89"/>
      <c r="C54" s="90"/>
      <c r="D54" s="72"/>
      <c r="F54" s="56" t="str">
        <f t="shared" si="0"/>
        <v/>
      </c>
    </row>
    <row r="55" spans="1:6" ht="13.9" customHeight="1">
      <c r="A55" s="91" t="s">
        <v>101</v>
      </c>
      <c r="B55" s="110" t="s">
        <v>123</v>
      </c>
      <c r="C55" s="103"/>
      <c r="D55" s="71"/>
      <c r="E55" s="58"/>
      <c r="F55" s="56" t="str">
        <f t="shared" si="0"/>
        <v/>
      </c>
    </row>
    <row r="56" spans="1:6" ht="61.9" customHeight="1">
      <c r="A56" s="91"/>
      <c r="B56" s="51" t="s">
        <v>287</v>
      </c>
      <c r="C56" s="95" t="s">
        <v>212</v>
      </c>
      <c r="D56" s="112">
        <v>510</v>
      </c>
      <c r="E56" s="55">
        <v>0</v>
      </c>
      <c r="F56" s="56" t="str">
        <f t="shared" si="0"/>
        <v/>
      </c>
    </row>
    <row r="57" spans="1:6" ht="13.5" customHeight="1">
      <c r="A57" s="91"/>
      <c r="B57" s="51"/>
      <c r="C57" s="103"/>
      <c r="D57" s="114"/>
      <c r="E57" s="55"/>
      <c r="F57" s="56" t="str">
        <f t="shared" si="0"/>
        <v/>
      </c>
    </row>
    <row r="58" spans="1:6" ht="13.9" customHeight="1">
      <c r="A58" s="91" t="s">
        <v>214</v>
      </c>
      <c r="B58" s="115" t="s">
        <v>112</v>
      </c>
      <c r="C58" s="103"/>
      <c r="D58" s="71"/>
      <c r="E58" s="58"/>
      <c r="F58" s="56" t="str">
        <f t="shared" si="0"/>
        <v/>
      </c>
    </row>
    <row r="59" spans="1:6" ht="72">
      <c r="A59" s="91"/>
      <c r="B59" s="119" t="s">
        <v>133</v>
      </c>
      <c r="C59" s="103" t="s">
        <v>11</v>
      </c>
      <c r="D59" s="114">
        <v>12</v>
      </c>
      <c r="E59" s="55">
        <v>0</v>
      </c>
      <c r="F59" s="56" t="str">
        <f t="shared" si="0"/>
        <v/>
      </c>
    </row>
    <row r="60" spans="1:6" ht="12" customHeight="1">
      <c r="A60" s="91"/>
      <c r="B60" s="120"/>
      <c r="C60" s="103"/>
      <c r="D60" s="114"/>
      <c r="E60" s="55"/>
      <c r="F60" s="56" t="str">
        <f t="shared" si="0"/>
        <v/>
      </c>
    </row>
    <row r="61" spans="1:6" ht="12" customHeight="1">
      <c r="A61" s="91" t="s">
        <v>215</v>
      </c>
      <c r="B61" s="115" t="s">
        <v>157</v>
      </c>
      <c r="C61" s="103"/>
      <c r="D61" s="114"/>
      <c r="E61" s="55"/>
      <c r="F61" s="56" t="str">
        <f t="shared" si="0"/>
        <v/>
      </c>
    </row>
    <row r="62" spans="1:6" ht="84">
      <c r="A62" s="91"/>
      <c r="B62" s="119" t="s">
        <v>134</v>
      </c>
      <c r="C62" s="103" t="s">
        <v>11</v>
      </c>
      <c r="D62" s="114">
        <v>38</v>
      </c>
      <c r="E62" s="55">
        <v>0</v>
      </c>
      <c r="F62" s="56" t="str">
        <f t="shared" si="0"/>
        <v/>
      </c>
    </row>
    <row r="63" spans="1:6" ht="12" customHeight="1">
      <c r="A63" s="91"/>
      <c r="B63" s="115"/>
      <c r="C63" s="103"/>
      <c r="D63" s="114"/>
      <c r="E63" s="55"/>
      <c r="F63" s="56" t="str">
        <f t="shared" si="0"/>
        <v/>
      </c>
    </row>
    <row r="64" spans="1:6" ht="12" customHeight="1">
      <c r="A64" s="91" t="s">
        <v>216</v>
      </c>
      <c r="B64" s="115" t="s">
        <v>124</v>
      </c>
      <c r="C64" s="103"/>
      <c r="D64" s="114"/>
      <c r="E64" s="55"/>
      <c r="F64" s="56" t="str">
        <f t="shared" si="0"/>
        <v/>
      </c>
    </row>
    <row r="65" spans="1:6" ht="96">
      <c r="A65" s="91"/>
      <c r="B65" s="119" t="s">
        <v>286</v>
      </c>
      <c r="C65" s="103" t="s">
        <v>11</v>
      </c>
      <c r="D65" s="114">
        <v>67</v>
      </c>
      <c r="E65" s="55">
        <v>0</v>
      </c>
      <c r="F65" s="56" t="str">
        <f t="shared" si="0"/>
        <v/>
      </c>
    </row>
    <row r="66" spans="1:6" ht="12" customHeight="1">
      <c r="A66" s="91"/>
      <c r="B66" s="115"/>
      <c r="C66" s="103"/>
      <c r="D66" s="114"/>
      <c r="E66" s="55"/>
      <c r="F66" s="56" t="str">
        <f t="shared" si="0"/>
        <v/>
      </c>
    </row>
    <row r="67" spans="1:6" ht="13.15" customHeight="1">
      <c r="A67" s="91" t="s">
        <v>218</v>
      </c>
      <c r="B67" s="110" t="s">
        <v>102</v>
      </c>
      <c r="C67" s="103"/>
      <c r="D67" s="114"/>
      <c r="E67" s="55"/>
      <c r="F67" s="56" t="str">
        <f t="shared" si="0"/>
        <v/>
      </c>
    </row>
    <row r="68" spans="1:6" ht="72" customHeight="1">
      <c r="A68" s="91"/>
      <c r="B68" s="119" t="s">
        <v>285</v>
      </c>
      <c r="C68" s="103"/>
      <c r="D68" s="114"/>
      <c r="E68" s="55"/>
      <c r="F68" s="56" t="str">
        <f t="shared" si="0"/>
        <v/>
      </c>
    </row>
    <row r="69" spans="1:6" ht="12" customHeight="1">
      <c r="A69" s="91"/>
      <c r="B69" s="119" t="s">
        <v>103</v>
      </c>
      <c r="C69" s="103" t="s">
        <v>41</v>
      </c>
      <c r="D69" s="112">
        <v>6.5</v>
      </c>
      <c r="E69" s="55">
        <v>0</v>
      </c>
      <c r="F69" s="56" t="str">
        <f t="shared" si="0"/>
        <v/>
      </c>
    </row>
    <row r="70" spans="1:6" ht="13.15" customHeight="1">
      <c r="A70" s="91"/>
      <c r="B70" s="119" t="s">
        <v>104</v>
      </c>
      <c r="C70" s="103" t="s">
        <v>41</v>
      </c>
      <c r="D70" s="112">
        <v>1.1000000000000001</v>
      </c>
      <c r="E70" s="55">
        <v>0</v>
      </c>
      <c r="F70" s="56" t="str">
        <f t="shared" si="0"/>
        <v/>
      </c>
    </row>
    <row r="71" spans="1:6" ht="13.15" customHeight="1">
      <c r="A71" s="91"/>
      <c r="B71" s="119"/>
      <c r="C71" s="103"/>
      <c r="D71" s="114"/>
      <c r="E71" s="55"/>
      <c r="F71" s="56" t="str">
        <f t="shared" si="0"/>
        <v/>
      </c>
    </row>
    <row r="72" spans="1:6" ht="13.15" customHeight="1">
      <c r="A72" s="91" t="s">
        <v>222</v>
      </c>
      <c r="B72" s="110" t="s">
        <v>128</v>
      </c>
      <c r="C72" s="103"/>
      <c r="D72" s="114"/>
      <c r="E72" s="55"/>
      <c r="F72" s="56" t="str">
        <f t="shared" si="0"/>
        <v/>
      </c>
    </row>
    <row r="73" spans="1:6" ht="84.4" customHeight="1">
      <c r="A73" s="91"/>
      <c r="B73" s="119" t="s">
        <v>235</v>
      </c>
      <c r="C73" s="103" t="s">
        <v>9</v>
      </c>
      <c r="D73" s="114">
        <v>8</v>
      </c>
      <c r="E73" s="55">
        <v>0</v>
      </c>
      <c r="F73" s="56" t="str">
        <f t="shared" si="0"/>
        <v/>
      </c>
    </row>
    <row r="74" spans="1:6" ht="13.15" customHeight="1">
      <c r="A74" s="91"/>
      <c r="B74" s="119"/>
      <c r="C74" s="103"/>
      <c r="D74" s="114"/>
      <c r="E74" s="55"/>
      <c r="F74" s="56" t="str">
        <f t="shared" si="0"/>
        <v/>
      </c>
    </row>
    <row r="75" spans="1:6" ht="13.15" customHeight="1">
      <c r="A75" s="91" t="s">
        <v>231</v>
      </c>
      <c r="B75" s="110" t="s">
        <v>234</v>
      </c>
      <c r="C75" s="103"/>
      <c r="D75" s="114"/>
      <c r="E75" s="55"/>
      <c r="F75" s="56" t="str">
        <f t="shared" ref="F75:F81" si="3">IF(E75&lt;&gt;0,IF(D75&lt;&gt;"",D75*E75,E75),"")</f>
        <v/>
      </c>
    </row>
    <row r="76" spans="1:6" ht="86.65" customHeight="1">
      <c r="A76" s="72"/>
      <c r="B76" s="119" t="s">
        <v>129</v>
      </c>
      <c r="C76" s="103"/>
      <c r="D76" s="114"/>
      <c r="E76" s="55"/>
      <c r="F76" s="56" t="str">
        <f t="shared" si="3"/>
        <v/>
      </c>
    </row>
    <row r="77" spans="1:6" ht="13.15" customHeight="1">
      <c r="A77" s="91"/>
      <c r="B77" s="119" t="s">
        <v>110</v>
      </c>
      <c r="C77" s="103" t="s">
        <v>9</v>
      </c>
      <c r="D77" s="114">
        <v>8</v>
      </c>
      <c r="E77" s="55">
        <v>0</v>
      </c>
      <c r="F77" s="56" t="str">
        <f t="shared" si="3"/>
        <v/>
      </c>
    </row>
    <row r="78" spans="1:6" ht="13.15" customHeight="1">
      <c r="A78" s="91"/>
      <c r="B78" s="119" t="s">
        <v>111</v>
      </c>
      <c r="C78" s="103" t="s">
        <v>9</v>
      </c>
      <c r="D78" s="114">
        <v>1</v>
      </c>
      <c r="E78" s="55">
        <v>0</v>
      </c>
      <c r="F78" s="56" t="str">
        <f t="shared" si="3"/>
        <v/>
      </c>
    </row>
    <row r="79" spans="1:6" ht="13.15" customHeight="1">
      <c r="A79" s="91"/>
      <c r="B79" s="119"/>
      <c r="C79" s="103"/>
      <c r="D79" s="114"/>
      <c r="E79" s="55"/>
      <c r="F79" s="56" t="str">
        <f t="shared" si="3"/>
        <v/>
      </c>
    </row>
    <row r="80" spans="1:6" ht="13.15" customHeight="1">
      <c r="A80" s="91" t="s">
        <v>232</v>
      </c>
      <c r="B80" s="110" t="s">
        <v>220</v>
      </c>
      <c r="C80" s="121"/>
      <c r="D80" s="122"/>
      <c r="E80" s="38"/>
      <c r="F80" s="56" t="str">
        <f t="shared" si="3"/>
        <v/>
      </c>
    </row>
    <row r="81" spans="1:6" ht="72">
      <c r="A81" s="91"/>
      <c r="B81" s="119" t="s">
        <v>221</v>
      </c>
      <c r="C81" s="103" t="s">
        <v>210</v>
      </c>
      <c r="D81" s="114">
        <v>1</v>
      </c>
      <c r="E81" s="55">
        <v>0</v>
      </c>
      <c r="F81" s="56" t="str">
        <f t="shared" si="3"/>
        <v/>
      </c>
    </row>
    <row r="82" spans="1:6">
      <c r="A82" s="91"/>
      <c r="B82" s="119"/>
      <c r="C82" s="103"/>
      <c r="D82" s="114"/>
      <c r="E82" s="55"/>
      <c r="F82" s="56"/>
    </row>
    <row r="83" spans="1:6">
      <c r="A83" s="91" t="s">
        <v>236</v>
      </c>
      <c r="B83" s="110" t="s">
        <v>239</v>
      </c>
      <c r="C83" s="103"/>
      <c r="D83" s="112"/>
      <c r="E83" s="55"/>
      <c r="F83" s="56" t="str">
        <f t="shared" ref="F83:F84" si="4">IF(E83&lt;&gt;0,IF(D83&lt;&gt;"",D83*E83,E83),"")</f>
        <v/>
      </c>
    </row>
    <row r="84" spans="1:6" ht="82.5" customHeight="1">
      <c r="A84" s="91"/>
      <c r="B84" s="119" t="s">
        <v>237</v>
      </c>
      <c r="C84" s="103" t="s">
        <v>9</v>
      </c>
      <c r="D84" s="112">
        <v>1</v>
      </c>
      <c r="E84" s="55">
        <v>0</v>
      </c>
      <c r="F84" s="56" t="str">
        <f t="shared" si="4"/>
        <v/>
      </c>
    </row>
    <row r="85" spans="1:6">
      <c r="A85" s="91"/>
      <c r="B85" s="119"/>
      <c r="C85" s="103"/>
      <c r="D85" s="112"/>
      <c r="E85" s="55"/>
      <c r="F85" s="56"/>
    </row>
    <row r="86" spans="1:6">
      <c r="A86" s="91" t="s">
        <v>296</v>
      </c>
      <c r="B86" s="110" t="s">
        <v>297</v>
      </c>
      <c r="C86" s="103"/>
      <c r="D86" s="112"/>
      <c r="E86" s="55"/>
      <c r="F86" s="56" t="str">
        <f t="shared" ref="F86:F87" si="5">IF(E86&lt;&gt;0,IF(D86&lt;&gt;"",D86*E86,E86),"")</f>
        <v/>
      </c>
    </row>
    <row r="87" spans="1:6" ht="72">
      <c r="A87" s="91"/>
      <c r="B87" s="51" t="s">
        <v>298</v>
      </c>
      <c r="C87" s="95" t="s">
        <v>212</v>
      </c>
      <c r="D87" s="112">
        <v>15</v>
      </c>
      <c r="E87" s="55">
        <v>0</v>
      </c>
      <c r="F87" s="56" t="str">
        <f t="shared" si="5"/>
        <v/>
      </c>
    </row>
    <row r="88" spans="1:6" ht="13.15" customHeight="1">
      <c r="A88" s="91"/>
      <c r="B88" s="51"/>
      <c r="C88" s="103"/>
      <c r="D88" s="114"/>
      <c r="E88" s="55"/>
      <c r="F88" s="60"/>
    </row>
    <row r="89" spans="1:6" ht="13.15" customHeight="1" thickBot="1">
      <c r="A89" s="123"/>
      <c r="B89" s="124" t="s">
        <v>26</v>
      </c>
      <c r="C89" s="125"/>
      <c r="D89" s="75"/>
      <c r="E89" s="61"/>
      <c r="F89" s="62">
        <f>SUM(F16:F88)</f>
        <v>0</v>
      </c>
    </row>
    <row r="90" spans="1:6" ht="13.15" customHeight="1" thickTop="1">
      <c r="A90" s="91"/>
      <c r="B90" s="51"/>
      <c r="C90" s="103"/>
      <c r="D90" s="114"/>
      <c r="E90" s="55"/>
      <c r="F90" s="60"/>
    </row>
    <row r="91" spans="1:6" ht="13.9" customHeight="1" thickBot="1">
      <c r="A91" s="126" t="s">
        <v>7</v>
      </c>
      <c r="B91" s="40" t="s">
        <v>40</v>
      </c>
      <c r="C91" s="73" t="s">
        <v>0</v>
      </c>
      <c r="D91" s="118" t="s">
        <v>1</v>
      </c>
      <c r="E91" s="4" t="s">
        <v>2</v>
      </c>
      <c r="F91" s="5" t="s">
        <v>3</v>
      </c>
    </row>
    <row r="92" spans="1:6" ht="12.4" customHeight="1" thickTop="1">
      <c r="A92" s="91"/>
      <c r="B92" s="41"/>
      <c r="C92" s="69"/>
      <c r="D92" s="93"/>
      <c r="E92" s="6"/>
      <c r="F92" s="6"/>
    </row>
    <row r="93" spans="1:6" ht="13.9" customHeight="1">
      <c r="A93" s="91" t="s">
        <v>17</v>
      </c>
      <c r="B93" s="42" t="s">
        <v>56</v>
      </c>
      <c r="C93" s="67"/>
      <c r="D93" s="71"/>
      <c r="E93" s="58"/>
      <c r="F93" s="58"/>
    </row>
    <row r="94" spans="1:6" ht="96" customHeight="1">
      <c r="A94" s="127" t="s">
        <v>58</v>
      </c>
      <c r="B94" s="43" t="s">
        <v>143</v>
      </c>
      <c r="C94" s="90"/>
      <c r="D94" s="72"/>
    </row>
    <row r="95" spans="1:6" ht="12" customHeight="1">
      <c r="A95" s="127"/>
      <c r="B95" s="43" t="s">
        <v>137</v>
      </c>
      <c r="C95" s="114" t="s">
        <v>41</v>
      </c>
      <c r="D95" s="128">
        <v>1.8</v>
      </c>
      <c r="E95" s="55">
        <v>0</v>
      </c>
      <c r="F95" s="56" t="str">
        <f t="shared" ref="F95:F135" si="6">IF(E95&lt;&gt;0,IF(D95&lt;&gt;"",D95*E95,E95),"")</f>
        <v/>
      </c>
    </row>
    <row r="96" spans="1:6" ht="12" customHeight="1">
      <c r="A96" s="91"/>
      <c r="B96" s="89"/>
      <c r="C96" s="90"/>
      <c r="D96" s="72"/>
      <c r="F96" s="56" t="str">
        <f t="shared" si="6"/>
        <v/>
      </c>
    </row>
    <row r="97" spans="1:6" ht="85.5" customHeight="1">
      <c r="A97" s="127" t="s">
        <v>57</v>
      </c>
      <c r="B97" s="43" t="s">
        <v>160</v>
      </c>
      <c r="C97" s="114"/>
      <c r="D97" s="128"/>
      <c r="E97" s="55"/>
      <c r="F97" s="56" t="str">
        <f t="shared" si="6"/>
        <v/>
      </c>
    </row>
    <row r="98" spans="1:6" ht="12" customHeight="1">
      <c r="A98" s="91"/>
      <c r="B98" s="43" t="s">
        <v>137</v>
      </c>
      <c r="C98" s="114" t="s">
        <v>41</v>
      </c>
      <c r="D98" s="128">
        <v>0.5</v>
      </c>
      <c r="E98" s="55">
        <v>0</v>
      </c>
      <c r="F98" s="56" t="str">
        <f t="shared" si="6"/>
        <v/>
      </c>
    </row>
    <row r="99" spans="1:6" ht="12" customHeight="1">
      <c r="A99" s="91"/>
      <c r="B99" s="44"/>
      <c r="C99" s="114"/>
      <c r="D99" s="128"/>
      <c r="E99" s="55"/>
      <c r="F99" s="56" t="str">
        <f t="shared" si="6"/>
        <v/>
      </c>
    </row>
    <row r="100" spans="1:6" ht="12" customHeight="1">
      <c r="A100" s="91"/>
      <c r="B100" s="43" t="s">
        <v>137</v>
      </c>
      <c r="C100" s="114" t="s">
        <v>41</v>
      </c>
      <c r="D100" s="128">
        <v>1.6</v>
      </c>
      <c r="E100" s="55">
        <v>0</v>
      </c>
      <c r="F100" s="56" t="str">
        <f t="shared" si="6"/>
        <v/>
      </c>
    </row>
    <row r="101" spans="1:6" ht="12" customHeight="1">
      <c r="A101" s="91"/>
      <c r="B101" s="44"/>
      <c r="C101" s="114"/>
      <c r="D101" s="128"/>
      <c r="E101" s="55"/>
      <c r="F101" s="56" t="str">
        <f t="shared" si="6"/>
        <v/>
      </c>
    </row>
    <row r="102" spans="1:6" ht="36">
      <c r="A102" s="127"/>
      <c r="B102" s="43" t="s">
        <v>144</v>
      </c>
      <c r="C102" s="114" t="s">
        <v>25</v>
      </c>
      <c r="D102" s="128">
        <v>500</v>
      </c>
      <c r="E102" s="55">
        <v>0</v>
      </c>
      <c r="F102" s="56" t="str">
        <f t="shared" si="6"/>
        <v/>
      </c>
    </row>
    <row r="103" spans="1:6" ht="12" customHeight="1">
      <c r="A103" s="127"/>
      <c r="B103" s="44"/>
      <c r="C103" s="90"/>
      <c r="D103" s="72"/>
      <c r="F103" s="56" t="str">
        <f t="shared" si="6"/>
        <v/>
      </c>
    </row>
    <row r="104" spans="1:6" ht="13.9" customHeight="1">
      <c r="A104" s="97" t="s">
        <v>54</v>
      </c>
      <c r="B104" s="42" t="s">
        <v>125</v>
      </c>
      <c r="C104" s="114"/>
      <c r="D104" s="129"/>
      <c r="E104" s="55"/>
      <c r="F104" s="56" t="str">
        <f t="shared" si="6"/>
        <v/>
      </c>
    </row>
    <row r="105" spans="1:6" ht="72">
      <c r="A105" s="91"/>
      <c r="B105" s="43" t="s">
        <v>140</v>
      </c>
      <c r="C105" s="114"/>
      <c r="D105" s="128"/>
      <c r="E105" s="55"/>
      <c r="F105" s="56" t="str">
        <f t="shared" si="6"/>
        <v/>
      </c>
    </row>
    <row r="106" spans="1:6" ht="12" customHeight="1">
      <c r="A106" s="91"/>
      <c r="B106" s="43" t="s">
        <v>137</v>
      </c>
      <c r="C106" s="114" t="s">
        <v>41</v>
      </c>
      <c r="D106" s="128">
        <v>1</v>
      </c>
      <c r="E106" s="55">
        <v>0</v>
      </c>
      <c r="F106" s="56" t="str">
        <f t="shared" si="6"/>
        <v/>
      </c>
    </row>
    <row r="107" spans="1:6" ht="12" customHeight="1">
      <c r="A107" s="91"/>
      <c r="B107" s="43" t="s">
        <v>138</v>
      </c>
      <c r="C107" s="114" t="s">
        <v>25</v>
      </c>
      <c r="D107" s="128">
        <v>300</v>
      </c>
      <c r="E107" s="55">
        <v>0</v>
      </c>
      <c r="F107" s="56" t="str">
        <f t="shared" si="6"/>
        <v/>
      </c>
    </row>
    <row r="108" spans="1:6" ht="12" customHeight="1">
      <c r="A108" s="91"/>
      <c r="B108" s="43"/>
      <c r="C108" s="114"/>
      <c r="D108" s="74"/>
      <c r="E108" s="58"/>
      <c r="F108" s="56" t="str">
        <f t="shared" si="6"/>
        <v/>
      </c>
    </row>
    <row r="109" spans="1:6" ht="13.15" customHeight="1">
      <c r="A109" s="97" t="s">
        <v>55</v>
      </c>
      <c r="B109" s="41" t="s">
        <v>56</v>
      </c>
      <c r="C109" s="67"/>
      <c r="D109" s="74"/>
      <c r="E109" s="58"/>
      <c r="F109" s="56" t="str">
        <f t="shared" si="6"/>
        <v/>
      </c>
    </row>
    <row r="110" spans="1:6" ht="84">
      <c r="A110" s="91"/>
      <c r="B110" s="43" t="s">
        <v>158</v>
      </c>
      <c r="C110" s="114"/>
      <c r="D110" s="128"/>
      <c r="E110" s="55"/>
      <c r="F110" s="56" t="str">
        <f t="shared" si="6"/>
        <v/>
      </c>
    </row>
    <row r="111" spans="1:6" ht="12" customHeight="1">
      <c r="A111" s="91"/>
      <c r="B111" s="43" t="s">
        <v>137</v>
      </c>
      <c r="C111" s="114" t="s">
        <v>41</v>
      </c>
      <c r="D111" s="128">
        <v>2.7</v>
      </c>
      <c r="E111" s="55">
        <v>0</v>
      </c>
      <c r="F111" s="56" t="str">
        <f t="shared" si="6"/>
        <v/>
      </c>
    </row>
    <row r="112" spans="1:6" ht="12" customHeight="1">
      <c r="A112" s="91"/>
      <c r="B112" s="43" t="s">
        <v>138</v>
      </c>
      <c r="C112" s="114" t="s">
        <v>25</v>
      </c>
      <c r="D112" s="128">
        <v>380</v>
      </c>
      <c r="E112" s="55">
        <v>0</v>
      </c>
      <c r="F112" s="56" t="str">
        <f t="shared" si="6"/>
        <v/>
      </c>
    </row>
    <row r="113" spans="1:6" ht="12" customHeight="1">
      <c r="A113" s="91"/>
      <c r="B113" s="43"/>
      <c r="C113" s="114"/>
      <c r="D113" s="128"/>
      <c r="E113" s="55"/>
      <c r="F113" s="56" t="str">
        <f t="shared" si="6"/>
        <v/>
      </c>
    </row>
    <row r="114" spans="1:6" ht="12" customHeight="1">
      <c r="A114" s="91" t="s">
        <v>130</v>
      </c>
      <c r="B114" s="41" t="s">
        <v>150</v>
      </c>
      <c r="C114" s="114"/>
      <c r="D114" s="128"/>
      <c r="E114" s="55"/>
      <c r="F114" s="56" t="str">
        <f t="shared" si="6"/>
        <v/>
      </c>
    </row>
    <row r="115" spans="1:6" ht="84">
      <c r="A115" s="91"/>
      <c r="B115" s="43" t="s">
        <v>262</v>
      </c>
      <c r="C115" s="114" t="s">
        <v>9</v>
      </c>
      <c r="D115" s="128">
        <v>16</v>
      </c>
      <c r="E115" s="55">
        <v>0</v>
      </c>
      <c r="F115" s="56" t="str">
        <f t="shared" si="6"/>
        <v/>
      </c>
    </row>
    <row r="116" spans="1:6" ht="12" customHeight="1">
      <c r="A116" s="91"/>
      <c r="B116" s="44"/>
      <c r="C116" s="114"/>
      <c r="D116" s="128"/>
      <c r="E116" s="55"/>
      <c r="F116" s="56" t="str">
        <f t="shared" si="6"/>
        <v/>
      </c>
    </row>
    <row r="117" spans="1:6" ht="13.15" customHeight="1">
      <c r="A117" s="97" t="s">
        <v>86</v>
      </c>
      <c r="B117" s="41" t="s">
        <v>87</v>
      </c>
      <c r="C117" s="114"/>
      <c r="D117" s="71"/>
      <c r="E117" s="58"/>
      <c r="F117" s="56" t="str">
        <f t="shared" si="6"/>
        <v/>
      </c>
    </row>
    <row r="118" spans="1:6" ht="120">
      <c r="A118" s="91"/>
      <c r="B118" s="43" t="s">
        <v>243</v>
      </c>
      <c r="C118" s="103"/>
      <c r="D118" s="67"/>
      <c r="E118" s="55"/>
      <c r="F118" s="56" t="str">
        <f t="shared" si="6"/>
        <v/>
      </c>
    </row>
    <row r="119" spans="1:6" ht="12" customHeight="1">
      <c r="A119" s="91"/>
      <c r="B119" s="43" t="s">
        <v>137</v>
      </c>
      <c r="C119" s="114" t="s">
        <v>41</v>
      </c>
      <c r="D119" s="128">
        <v>20</v>
      </c>
      <c r="E119" s="55">
        <v>0</v>
      </c>
      <c r="F119" s="56" t="str">
        <f t="shared" si="6"/>
        <v/>
      </c>
    </row>
    <row r="120" spans="1:6" ht="12" customHeight="1">
      <c r="A120" s="91"/>
      <c r="B120" s="43" t="s">
        <v>145</v>
      </c>
      <c r="C120" s="114" t="s">
        <v>25</v>
      </c>
      <c r="D120" s="128">
        <v>1200</v>
      </c>
      <c r="E120" s="55">
        <v>0</v>
      </c>
      <c r="F120" s="56" t="str">
        <f t="shared" si="6"/>
        <v/>
      </c>
    </row>
    <row r="121" spans="1:6" ht="12" customHeight="1">
      <c r="A121" s="91"/>
      <c r="B121" s="43" t="s">
        <v>147</v>
      </c>
      <c r="C121" s="114" t="s">
        <v>25</v>
      </c>
      <c r="D121" s="128">
        <v>140</v>
      </c>
      <c r="E121" s="55">
        <v>0</v>
      </c>
      <c r="F121" s="56" t="str">
        <f t="shared" si="6"/>
        <v/>
      </c>
    </row>
    <row r="122" spans="1:6" ht="12" customHeight="1">
      <c r="A122" s="91"/>
      <c r="B122" s="89"/>
      <c r="C122" s="90"/>
      <c r="D122" s="72"/>
      <c r="F122" s="56" t="str">
        <f t="shared" si="6"/>
        <v/>
      </c>
    </row>
    <row r="123" spans="1:6" ht="12" customHeight="1">
      <c r="A123" s="97" t="s">
        <v>94</v>
      </c>
      <c r="B123" s="41" t="s">
        <v>126</v>
      </c>
      <c r="C123" s="90"/>
      <c r="D123" s="72"/>
      <c r="F123" s="56" t="str">
        <f t="shared" si="6"/>
        <v/>
      </c>
    </row>
    <row r="124" spans="1:6" ht="72">
      <c r="A124" s="91"/>
      <c r="B124" s="43" t="s">
        <v>141</v>
      </c>
      <c r="C124" s="103"/>
      <c r="D124" s="67"/>
      <c r="E124" s="55"/>
      <c r="F124" s="56" t="str">
        <f t="shared" si="6"/>
        <v/>
      </c>
    </row>
    <row r="125" spans="1:6" ht="12" customHeight="1">
      <c r="A125" s="91"/>
      <c r="B125" s="43" t="s">
        <v>137</v>
      </c>
      <c r="C125" s="112" t="s">
        <v>41</v>
      </c>
      <c r="D125" s="128">
        <v>5.5</v>
      </c>
      <c r="E125" s="63">
        <v>0</v>
      </c>
      <c r="F125" s="56" t="str">
        <f t="shared" si="6"/>
        <v/>
      </c>
    </row>
    <row r="126" spans="1:6" ht="12" customHeight="1">
      <c r="A126" s="91"/>
      <c r="B126" s="43" t="s">
        <v>138</v>
      </c>
      <c r="C126" s="112" t="s">
        <v>25</v>
      </c>
      <c r="D126" s="128">
        <v>900</v>
      </c>
      <c r="E126" s="63">
        <v>0</v>
      </c>
      <c r="F126" s="56" t="str">
        <f t="shared" si="6"/>
        <v/>
      </c>
    </row>
    <row r="127" spans="1:6" ht="12" customHeight="1">
      <c r="A127" s="91"/>
      <c r="B127" s="43"/>
      <c r="C127" s="114"/>
      <c r="D127" s="67"/>
      <c r="E127" s="55"/>
      <c r="F127" s="56" t="str">
        <f t="shared" si="6"/>
        <v/>
      </c>
    </row>
    <row r="128" spans="1:6" ht="12" customHeight="1">
      <c r="A128" s="97" t="s">
        <v>151</v>
      </c>
      <c r="B128" s="41" t="s">
        <v>127</v>
      </c>
      <c r="C128" s="114"/>
      <c r="D128" s="67"/>
      <c r="E128" s="55"/>
      <c r="F128" s="56" t="str">
        <f t="shared" si="6"/>
        <v/>
      </c>
    </row>
    <row r="129" spans="1:12" ht="72">
      <c r="A129" s="91"/>
      <c r="B129" s="43" t="s">
        <v>242</v>
      </c>
      <c r="C129" s="103"/>
      <c r="D129" s="67"/>
      <c r="E129" s="55"/>
      <c r="F129" s="56" t="str">
        <f t="shared" si="6"/>
        <v/>
      </c>
    </row>
    <row r="130" spans="1:12" ht="12" customHeight="1">
      <c r="A130" s="91"/>
      <c r="B130" s="43" t="s">
        <v>137</v>
      </c>
      <c r="C130" s="114" t="s">
        <v>41</v>
      </c>
      <c r="D130" s="128">
        <v>11</v>
      </c>
      <c r="E130" s="55">
        <v>0</v>
      </c>
      <c r="F130" s="56" t="str">
        <f t="shared" si="6"/>
        <v/>
      </c>
    </row>
    <row r="131" spans="1:12" ht="12" customHeight="1">
      <c r="A131" s="97"/>
      <c r="B131" s="43" t="s">
        <v>142</v>
      </c>
      <c r="C131" s="114" t="s">
        <v>25</v>
      </c>
      <c r="D131" s="128">
        <v>650</v>
      </c>
      <c r="E131" s="55">
        <v>0</v>
      </c>
      <c r="F131" s="56" t="str">
        <f t="shared" si="6"/>
        <v/>
      </c>
    </row>
    <row r="132" spans="1:12" ht="12" customHeight="1">
      <c r="A132" s="91"/>
      <c r="B132" s="43" t="s">
        <v>146</v>
      </c>
      <c r="C132" s="114" t="s">
        <v>25</v>
      </c>
      <c r="D132" s="128">
        <v>800</v>
      </c>
      <c r="E132" s="55">
        <v>0</v>
      </c>
      <c r="F132" s="56" t="str">
        <f t="shared" si="6"/>
        <v/>
      </c>
    </row>
    <row r="133" spans="1:12" ht="12" customHeight="1">
      <c r="A133" s="91"/>
      <c r="B133" s="43"/>
      <c r="C133" s="103"/>
      <c r="D133" s="67"/>
      <c r="E133" s="55"/>
      <c r="F133" s="56" t="str">
        <f t="shared" si="6"/>
        <v/>
      </c>
    </row>
    <row r="134" spans="1:12" ht="12" customHeight="1">
      <c r="A134" s="91" t="s">
        <v>156</v>
      </c>
      <c r="B134" s="41" t="s">
        <v>161</v>
      </c>
      <c r="C134" s="114"/>
      <c r="D134" s="67"/>
      <c r="E134" s="55"/>
      <c r="F134" s="56" t="str">
        <f t="shared" si="6"/>
        <v/>
      </c>
    </row>
    <row r="135" spans="1:12" ht="84">
      <c r="A135" s="91"/>
      <c r="B135" s="43" t="s">
        <v>240</v>
      </c>
      <c r="C135" s="114" t="s">
        <v>41</v>
      </c>
      <c r="D135" s="128">
        <v>3</v>
      </c>
      <c r="E135" s="55">
        <v>0</v>
      </c>
      <c r="F135" s="56" t="str">
        <f t="shared" si="6"/>
        <v/>
      </c>
    </row>
    <row r="136" spans="1:12" ht="12" customHeight="1">
      <c r="A136" s="91"/>
      <c r="B136" s="43"/>
      <c r="C136" s="114"/>
      <c r="D136" s="67"/>
      <c r="E136" s="55"/>
      <c r="F136" s="60"/>
    </row>
    <row r="137" spans="1:12" ht="13.15" customHeight="1" thickBot="1">
      <c r="A137" s="123"/>
      <c r="B137" s="45" t="s">
        <v>42</v>
      </c>
      <c r="C137" s="125"/>
      <c r="D137" s="75"/>
      <c r="E137" s="61"/>
      <c r="F137" s="62">
        <f>SUM(F95:F135)</f>
        <v>0</v>
      </c>
    </row>
    <row r="138" spans="1:12" s="2" customFormat="1" ht="12" customHeight="1" thickTop="1">
      <c r="A138" s="91"/>
      <c r="B138" s="51"/>
      <c r="C138" s="103"/>
      <c r="D138" s="71"/>
      <c r="E138" s="58"/>
      <c r="F138" s="58"/>
    </row>
    <row r="139" spans="1:12" ht="14.65" customHeight="1" thickBot="1">
      <c r="A139" s="117" t="s">
        <v>8</v>
      </c>
      <c r="B139" s="130" t="s">
        <v>16</v>
      </c>
      <c r="C139" s="73" t="s">
        <v>0</v>
      </c>
      <c r="D139" s="118" t="s">
        <v>1</v>
      </c>
      <c r="E139" s="4" t="s">
        <v>2</v>
      </c>
      <c r="F139" s="5" t="s">
        <v>3</v>
      </c>
    </row>
    <row r="140" spans="1:12" ht="13.15" customHeight="1" thickTop="1">
      <c r="A140" s="91"/>
      <c r="B140" s="113"/>
      <c r="C140" s="103"/>
      <c r="D140" s="71"/>
      <c r="E140" s="58"/>
      <c r="F140" s="58"/>
    </row>
    <row r="141" spans="1:12" ht="12" customHeight="1">
      <c r="A141" s="91" t="s">
        <v>21</v>
      </c>
      <c r="B141" s="102" t="s">
        <v>73</v>
      </c>
      <c r="C141" s="67"/>
      <c r="D141" s="71"/>
      <c r="E141" s="58"/>
      <c r="F141" s="58"/>
    </row>
    <row r="142" spans="1:12" ht="120">
      <c r="A142" s="91"/>
      <c r="B142" s="119" t="s">
        <v>241</v>
      </c>
      <c r="C142" s="90"/>
      <c r="D142" s="72"/>
      <c r="H142" s="35"/>
      <c r="I142" s="35"/>
      <c r="J142" s="35"/>
      <c r="K142" s="35"/>
      <c r="L142" s="35"/>
    </row>
    <row r="143" spans="1:12">
      <c r="A143" s="91"/>
      <c r="B143" s="119" t="s">
        <v>162</v>
      </c>
      <c r="C143" s="95" t="s">
        <v>212</v>
      </c>
      <c r="D143" s="67">
        <v>1500</v>
      </c>
      <c r="E143" s="63">
        <v>0</v>
      </c>
      <c r="F143" s="56" t="str">
        <f t="shared" ref="F143:F206" si="7">IF(E143&lt;&gt;0,IF(D143&lt;&gt;"",D143*E143,E143),"")</f>
        <v/>
      </c>
      <c r="H143" s="9"/>
      <c r="I143" s="9"/>
      <c r="J143" s="9"/>
      <c r="K143" s="9"/>
      <c r="L143" s="9"/>
    </row>
    <row r="144" spans="1:12" ht="12" customHeight="1">
      <c r="A144" s="91"/>
      <c r="B144" s="119"/>
      <c r="C144" s="103"/>
      <c r="D144" s="76"/>
      <c r="E144" s="63"/>
      <c r="F144" s="56" t="str">
        <f t="shared" si="7"/>
        <v/>
      </c>
      <c r="H144" s="9"/>
      <c r="I144" s="9"/>
      <c r="J144" s="9"/>
      <c r="K144" s="9"/>
      <c r="L144" s="9"/>
    </row>
    <row r="145" spans="1:12" ht="8.25" customHeight="1">
      <c r="A145" s="91"/>
      <c r="B145" s="89"/>
      <c r="C145" s="90"/>
      <c r="D145" s="72"/>
      <c r="F145" s="56" t="str">
        <f t="shared" si="7"/>
        <v/>
      </c>
      <c r="H145" s="9"/>
      <c r="I145" s="9"/>
      <c r="J145" s="9"/>
      <c r="K145" s="9"/>
      <c r="L145" s="9"/>
    </row>
    <row r="146" spans="1:12" ht="10.15" customHeight="1">
      <c r="A146" s="91"/>
      <c r="B146" s="89"/>
      <c r="C146" s="103"/>
      <c r="D146" s="77"/>
      <c r="E146" s="64"/>
      <c r="F146" s="56" t="str">
        <f t="shared" si="7"/>
        <v/>
      </c>
      <c r="H146" s="9"/>
      <c r="I146" s="9"/>
      <c r="J146" s="9"/>
      <c r="K146" s="9"/>
      <c r="L146" s="9"/>
    </row>
    <row r="147" spans="1:12" ht="10.15" customHeight="1">
      <c r="A147" s="91"/>
      <c r="B147" s="89"/>
      <c r="C147" s="103"/>
      <c r="D147" s="77"/>
      <c r="E147" s="64"/>
      <c r="F147" s="56" t="str">
        <f t="shared" si="7"/>
        <v/>
      </c>
      <c r="H147" s="9"/>
      <c r="I147" s="9"/>
      <c r="J147" s="9"/>
      <c r="K147" s="9"/>
      <c r="L147" s="9"/>
    </row>
    <row r="148" spans="1:12" ht="10.15" customHeight="1">
      <c r="A148" s="91"/>
      <c r="B148" s="89"/>
      <c r="C148" s="103"/>
      <c r="D148" s="77"/>
      <c r="E148" s="64"/>
      <c r="F148" s="56" t="str">
        <f t="shared" si="7"/>
        <v/>
      </c>
      <c r="H148" s="9"/>
      <c r="I148" s="9"/>
      <c r="J148" s="9"/>
      <c r="K148" s="9"/>
      <c r="L148" s="9"/>
    </row>
    <row r="149" spans="1:12" ht="10.15" customHeight="1">
      <c r="A149" s="91"/>
      <c r="B149" s="89"/>
      <c r="C149" s="103"/>
      <c r="D149" s="77"/>
      <c r="E149" s="64"/>
      <c r="F149" s="56" t="str">
        <f t="shared" si="7"/>
        <v/>
      </c>
      <c r="H149" s="9"/>
      <c r="I149" s="9"/>
      <c r="J149" s="9"/>
      <c r="K149" s="9"/>
      <c r="L149" s="9"/>
    </row>
    <row r="150" spans="1:12" ht="10.15" customHeight="1">
      <c r="A150" s="91"/>
      <c r="B150" s="89"/>
      <c r="C150" s="103"/>
      <c r="D150" s="77"/>
      <c r="E150" s="64"/>
      <c r="F150" s="56" t="str">
        <f t="shared" si="7"/>
        <v/>
      </c>
      <c r="H150" s="9"/>
      <c r="I150" s="9"/>
      <c r="J150" s="9"/>
      <c r="K150" s="9"/>
      <c r="L150" s="9"/>
    </row>
    <row r="151" spans="1:12" ht="10.15" customHeight="1">
      <c r="A151" s="91"/>
      <c r="B151" s="89"/>
      <c r="C151" s="103"/>
      <c r="D151" s="77"/>
      <c r="E151" s="64"/>
      <c r="F151" s="56" t="str">
        <f t="shared" si="7"/>
        <v/>
      </c>
      <c r="H151" s="9"/>
      <c r="I151" s="9"/>
      <c r="J151" s="9"/>
      <c r="K151" s="9"/>
      <c r="L151" s="9"/>
    </row>
    <row r="152" spans="1:12" ht="10.15" customHeight="1">
      <c r="A152" s="91"/>
      <c r="B152" s="89"/>
      <c r="C152" s="103"/>
      <c r="D152" s="77"/>
      <c r="E152" s="64"/>
      <c r="F152" s="56" t="str">
        <f t="shared" si="7"/>
        <v/>
      </c>
      <c r="H152" s="9"/>
      <c r="I152" s="9"/>
      <c r="J152" s="9"/>
      <c r="K152" s="9"/>
      <c r="L152" s="9"/>
    </row>
    <row r="153" spans="1:12" ht="10.15" customHeight="1">
      <c r="A153" s="91"/>
      <c r="B153" s="89"/>
      <c r="C153" s="103"/>
      <c r="D153" s="77"/>
      <c r="E153" s="64"/>
      <c r="F153" s="56" t="str">
        <f t="shared" si="7"/>
        <v/>
      </c>
      <c r="H153" s="9"/>
      <c r="I153" s="9"/>
      <c r="J153" s="9"/>
      <c r="K153" s="9"/>
      <c r="L153" s="9"/>
    </row>
    <row r="154" spans="1:12" ht="9" customHeight="1">
      <c r="A154" s="91"/>
      <c r="B154" s="113"/>
      <c r="C154" s="67"/>
      <c r="D154" s="71"/>
      <c r="E154" s="58"/>
      <c r="F154" s="56" t="str">
        <f t="shared" si="7"/>
        <v/>
      </c>
    </row>
    <row r="155" spans="1:12" ht="12" customHeight="1">
      <c r="A155" s="91" t="s">
        <v>22</v>
      </c>
      <c r="B155" s="102" t="s">
        <v>106</v>
      </c>
      <c r="C155" s="67"/>
      <c r="D155" s="71"/>
      <c r="E155" s="58"/>
      <c r="F155" s="56" t="str">
        <f t="shared" si="7"/>
        <v/>
      </c>
    </row>
    <row r="156" spans="1:12" ht="96">
      <c r="A156" s="91"/>
      <c r="B156" s="119" t="s">
        <v>67</v>
      </c>
      <c r="C156" s="67"/>
      <c r="D156" s="71"/>
      <c r="E156" s="58"/>
      <c r="F156" s="56" t="str">
        <f t="shared" si="7"/>
        <v/>
      </c>
    </row>
    <row r="157" spans="1:12" ht="132">
      <c r="A157" s="91"/>
      <c r="B157" s="119" t="s">
        <v>159</v>
      </c>
      <c r="C157" s="95" t="s">
        <v>212</v>
      </c>
      <c r="D157" s="67">
        <v>500</v>
      </c>
      <c r="E157" s="63">
        <v>0</v>
      </c>
      <c r="F157" s="56" t="str">
        <f t="shared" si="7"/>
        <v/>
      </c>
    </row>
    <row r="158" spans="1:12" ht="12" customHeight="1">
      <c r="A158" s="91"/>
      <c r="B158" s="119"/>
      <c r="C158" s="103"/>
      <c r="D158" s="77"/>
      <c r="E158" s="64"/>
      <c r="F158" s="56" t="str">
        <f t="shared" si="7"/>
        <v/>
      </c>
    </row>
    <row r="159" spans="1:12" ht="21.4" customHeight="1">
      <c r="A159" s="91"/>
      <c r="B159" s="89"/>
      <c r="C159" s="103"/>
      <c r="D159" s="77"/>
      <c r="E159" s="64"/>
      <c r="F159" s="56" t="str">
        <f t="shared" si="7"/>
        <v/>
      </c>
    </row>
    <row r="160" spans="1:12" ht="20.65" customHeight="1">
      <c r="A160" s="91"/>
      <c r="B160" s="89"/>
      <c r="C160" s="103"/>
      <c r="D160" s="77"/>
      <c r="E160" s="64"/>
      <c r="F160" s="56" t="str">
        <f t="shared" si="7"/>
        <v/>
      </c>
    </row>
    <row r="161" spans="1:12" ht="13.15" customHeight="1">
      <c r="A161" s="91"/>
      <c r="B161" s="89"/>
      <c r="C161" s="103"/>
      <c r="D161" s="77"/>
      <c r="E161" s="64"/>
      <c r="F161" s="56" t="str">
        <f t="shared" si="7"/>
        <v/>
      </c>
    </row>
    <row r="162" spans="1:12" ht="43.15" customHeight="1">
      <c r="A162" s="91"/>
      <c r="B162" s="89"/>
      <c r="C162" s="103"/>
      <c r="D162" s="77"/>
      <c r="E162" s="64"/>
      <c r="F162" s="56" t="str">
        <f t="shared" si="7"/>
        <v/>
      </c>
    </row>
    <row r="163" spans="1:12" ht="12" customHeight="1">
      <c r="A163" s="91"/>
      <c r="B163" s="89"/>
      <c r="C163" s="103"/>
      <c r="D163" s="77"/>
      <c r="E163" s="64"/>
      <c r="F163" s="56" t="str">
        <f t="shared" si="7"/>
        <v/>
      </c>
    </row>
    <row r="164" spans="1:12" ht="10.15" customHeight="1">
      <c r="A164" s="91"/>
      <c r="B164" s="89"/>
      <c r="C164" s="103"/>
      <c r="D164" s="77"/>
      <c r="E164" s="64"/>
      <c r="F164" s="56" t="str">
        <f t="shared" si="7"/>
        <v/>
      </c>
    </row>
    <row r="165" spans="1:12" ht="13.5" customHeight="1">
      <c r="A165" s="91"/>
      <c r="B165" s="89"/>
      <c r="C165" s="103"/>
      <c r="D165" s="77"/>
      <c r="E165" s="64"/>
      <c r="F165" s="56" t="str">
        <f t="shared" si="7"/>
        <v/>
      </c>
    </row>
    <row r="166" spans="1:12" ht="10.15" customHeight="1">
      <c r="A166" s="91"/>
      <c r="B166" s="89"/>
      <c r="C166" s="103"/>
      <c r="D166" s="77"/>
      <c r="E166" s="64"/>
      <c r="F166" s="56" t="str">
        <f t="shared" si="7"/>
        <v/>
      </c>
    </row>
    <row r="167" spans="1:12" ht="10.15" customHeight="1">
      <c r="A167" s="91"/>
      <c r="B167" s="89"/>
      <c r="C167" s="103"/>
      <c r="D167" s="77"/>
      <c r="E167" s="64"/>
      <c r="F167" s="56" t="str">
        <f t="shared" si="7"/>
        <v/>
      </c>
    </row>
    <row r="168" spans="1:12" ht="12" customHeight="1">
      <c r="A168" s="91"/>
      <c r="B168" s="119"/>
      <c r="C168" s="103"/>
      <c r="D168" s="77"/>
      <c r="E168" s="64"/>
      <c r="F168" s="56" t="str">
        <f t="shared" si="7"/>
        <v/>
      </c>
    </row>
    <row r="169" spans="1:12" ht="12" customHeight="1">
      <c r="A169" s="97" t="s">
        <v>30</v>
      </c>
      <c r="B169" s="131" t="s">
        <v>18</v>
      </c>
      <c r="C169" s="103"/>
      <c r="D169" s="71"/>
      <c r="E169" s="58"/>
      <c r="F169" s="56" t="str">
        <f t="shared" si="7"/>
        <v/>
      </c>
    </row>
    <row r="170" spans="1:12" ht="84">
      <c r="A170" s="127" t="s">
        <v>58</v>
      </c>
      <c r="B170" s="119" t="s">
        <v>284</v>
      </c>
      <c r="C170" s="90"/>
      <c r="D170" s="72"/>
      <c r="F170" s="56" t="str">
        <f t="shared" si="7"/>
        <v/>
      </c>
      <c r="H170" s="36"/>
      <c r="I170" s="36"/>
      <c r="J170" s="36"/>
      <c r="K170" s="36"/>
      <c r="L170" s="36"/>
    </row>
    <row r="171" spans="1:12" ht="12" customHeight="1">
      <c r="A171" s="127"/>
      <c r="B171" s="119"/>
      <c r="C171" s="103" t="s">
        <v>5</v>
      </c>
      <c r="D171" s="67">
        <v>1080</v>
      </c>
      <c r="E171" s="55">
        <v>0</v>
      </c>
      <c r="F171" s="56" t="str">
        <f t="shared" si="7"/>
        <v/>
      </c>
      <c r="H171" s="10"/>
      <c r="I171" s="10"/>
      <c r="J171" s="10"/>
      <c r="K171" s="10"/>
      <c r="L171" s="10"/>
    </row>
    <row r="172" spans="1:12" ht="12" customHeight="1">
      <c r="A172" s="127"/>
      <c r="B172" s="119"/>
      <c r="C172" s="103"/>
      <c r="D172" s="77"/>
      <c r="E172" s="55"/>
      <c r="F172" s="56" t="str">
        <f t="shared" si="7"/>
        <v/>
      </c>
      <c r="H172" s="10"/>
      <c r="I172" s="10"/>
      <c r="J172" s="10"/>
      <c r="K172" s="10"/>
      <c r="L172" s="10"/>
    </row>
    <row r="173" spans="1:12" ht="10.15" customHeight="1">
      <c r="A173" s="127"/>
      <c r="B173" s="119"/>
      <c r="C173" s="103"/>
      <c r="D173" s="77"/>
      <c r="E173" s="55"/>
      <c r="F173" s="56" t="str">
        <f t="shared" si="7"/>
        <v/>
      </c>
      <c r="H173" s="10"/>
      <c r="I173" s="10"/>
      <c r="J173" s="10"/>
      <c r="K173" s="10"/>
      <c r="L173" s="10"/>
    </row>
    <row r="174" spans="1:12" ht="10.15" customHeight="1">
      <c r="A174" s="127"/>
      <c r="B174" s="89"/>
      <c r="C174" s="103"/>
      <c r="D174" s="77"/>
      <c r="E174" s="55"/>
      <c r="F174" s="56" t="str">
        <f t="shared" si="7"/>
        <v/>
      </c>
      <c r="H174" s="10"/>
      <c r="I174" s="10"/>
      <c r="J174" s="10"/>
      <c r="K174" s="10"/>
      <c r="L174" s="10"/>
    </row>
    <row r="175" spans="1:12" ht="10.15" customHeight="1">
      <c r="A175" s="127"/>
      <c r="B175" s="89"/>
      <c r="C175" s="103"/>
      <c r="D175" s="77"/>
      <c r="E175" s="55"/>
      <c r="F175" s="56" t="str">
        <f t="shared" si="7"/>
        <v/>
      </c>
      <c r="H175" s="10"/>
      <c r="I175" s="10"/>
      <c r="J175" s="10"/>
      <c r="K175" s="10"/>
      <c r="L175" s="10"/>
    </row>
    <row r="176" spans="1:12" ht="10.15" customHeight="1">
      <c r="A176" s="127"/>
      <c r="B176" s="89"/>
      <c r="C176" s="103"/>
      <c r="D176" s="77"/>
      <c r="E176" s="55"/>
      <c r="F176" s="56" t="str">
        <f t="shared" si="7"/>
        <v/>
      </c>
      <c r="H176" s="10"/>
      <c r="I176" s="10"/>
      <c r="J176" s="10"/>
      <c r="K176" s="10"/>
      <c r="L176" s="10"/>
    </row>
    <row r="177" spans="1:12" ht="10.15" customHeight="1">
      <c r="A177" s="127"/>
      <c r="B177" s="89"/>
      <c r="C177" s="103"/>
      <c r="D177" s="77"/>
      <c r="E177" s="55"/>
      <c r="F177" s="56" t="str">
        <f t="shared" si="7"/>
        <v/>
      </c>
      <c r="H177" s="10"/>
      <c r="I177" s="10"/>
      <c r="J177" s="10"/>
      <c r="K177" s="10"/>
      <c r="L177" s="10"/>
    </row>
    <row r="178" spans="1:12" ht="10.15" customHeight="1">
      <c r="A178" s="127"/>
      <c r="B178" s="89"/>
      <c r="C178" s="103"/>
      <c r="D178" s="77"/>
      <c r="E178" s="55"/>
      <c r="F178" s="56" t="str">
        <f t="shared" si="7"/>
        <v/>
      </c>
      <c r="H178" s="10"/>
      <c r="I178" s="10"/>
      <c r="J178" s="10"/>
      <c r="K178" s="10"/>
      <c r="L178" s="10"/>
    </row>
    <row r="179" spans="1:12" ht="10.15" customHeight="1">
      <c r="A179" s="127"/>
      <c r="B179" s="89"/>
      <c r="C179" s="103"/>
      <c r="D179" s="77"/>
      <c r="E179" s="55"/>
      <c r="F179" s="56" t="str">
        <f t="shared" si="7"/>
        <v/>
      </c>
      <c r="H179" s="10"/>
      <c r="I179" s="10"/>
      <c r="J179" s="10"/>
      <c r="K179" s="10"/>
      <c r="L179" s="10"/>
    </row>
    <row r="180" spans="1:12" ht="10.15" customHeight="1">
      <c r="A180" s="127"/>
      <c r="B180" s="89"/>
      <c r="C180" s="103"/>
      <c r="D180" s="77"/>
      <c r="E180" s="55"/>
      <c r="F180" s="56" t="str">
        <f t="shared" si="7"/>
        <v/>
      </c>
      <c r="H180" s="10"/>
      <c r="I180" s="10"/>
      <c r="J180" s="10"/>
      <c r="K180" s="10"/>
      <c r="L180" s="10"/>
    </row>
    <row r="181" spans="1:12" ht="10.15" customHeight="1">
      <c r="A181" s="127"/>
      <c r="B181" s="89"/>
      <c r="C181" s="103"/>
      <c r="D181" s="77"/>
      <c r="E181" s="55"/>
      <c r="F181" s="56" t="str">
        <f t="shared" si="7"/>
        <v/>
      </c>
      <c r="H181" s="10"/>
      <c r="I181" s="10"/>
      <c r="J181" s="10"/>
      <c r="K181" s="10"/>
      <c r="L181" s="10"/>
    </row>
    <row r="182" spans="1:12" ht="10.15" customHeight="1">
      <c r="A182" s="127"/>
      <c r="B182" s="89"/>
      <c r="C182" s="103"/>
      <c r="D182" s="77"/>
      <c r="E182" s="55"/>
      <c r="F182" s="56" t="str">
        <f t="shared" si="7"/>
        <v/>
      </c>
      <c r="H182" s="10"/>
      <c r="I182" s="10"/>
      <c r="J182" s="10"/>
      <c r="K182" s="10"/>
      <c r="L182" s="10"/>
    </row>
    <row r="183" spans="1:12" ht="10.15" customHeight="1">
      <c r="A183" s="127"/>
      <c r="B183" s="89"/>
      <c r="C183" s="103"/>
      <c r="D183" s="77"/>
      <c r="E183" s="55"/>
      <c r="F183" s="56" t="str">
        <f t="shared" si="7"/>
        <v/>
      </c>
      <c r="H183" s="10"/>
      <c r="I183" s="10"/>
      <c r="J183" s="10"/>
      <c r="K183" s="10"/>
      <c r="L183" s="10"/>
    </row>
    <row r="184" spans="1:12" ht="10.15" customHeight="1">
      <c r="A184" s="127"/>
      <c r="B184" s="89"/>
      <c r="C184" s="103"/>
      <c r="D184" s="77"/>
      <c r="E184" s="55"/>
      <c r="F184" s="56" t="str">
        <f t="shared" si="7"/>
        <v/>
      </c>
      <c r="H184" s="10"/>
      <c r="I184" s="10"/>
      <c r="J184" s="10"/>
      <c r="K184" s="10"/>
      <c r="L184" s="10"/>
    </row>
    <row r="185" spans="1:12" ht="10.15" customHeight="1">
      <c r="A185" s="127"/>
      <c r="B185" s="89"/>
      <c r="C185" s="103"/>
      <c r="D185" s="77"/>
      <c r="E185" s="55"/>
      <c r="F185" s="56" t="str">
        <f t="shared" si="7"/>
        <v/>
      </c>
      <c r="H185" s="10"/>
      <c r="I185" s="10"/>
      <c r="J185" s="10"/>
      <c r="K185" s="10"/>
      <c r="L185" s="10"/>
    </row>
    <row r="186" spans="1:12" ht="10.15" customHeight="1">
      <c r="A186" s="127"/>
      <c r="B186" s="89"/>
      <c r="C186" s="103"/>
      <c r="D186" s="77"/>
      <c r="E186" s="55"/>
      <c r="F186" s="56" t="str">
        <f t="shared" si="7"/>
        <v/>
      </c>
      <c r="H186" s="10"/>
      <c r="I186" s="10"/>
      <c r="J186" s="10"/>
      <c r="K186" s="10"/>
      <c r="L186" s="10"/>
    </row>
    <row r="187" spans="1:12" ht="10.15" customHeight="1">
      <c r="A187" s="127"/>
      <c r="B187" s="89"/>
      <c r="C187" s="103"/>
      <c r="D187" s="77"/>
      <c r="E187" s="55"/>
      <c r="F187" s="56" t="str">
        <f t="shared" si="7"/>
        <v/>
      </c>
      <c r="H187" s="10"/>
      <c r="I187" s="10"/>
      <c r="J187" s="10"/>
      <c r="K187" s="10"/>
      <c r="L187" s="10"/>
    </row>
    <row r="188" spans="1:12" ht="10.15" customHeight="1">
      <c r="A188" s="127"/>
      <c r="B188" s="89"/>
      <c r="C188" s="103"/>
      <c r="D188" s="77"/>
      <c r="E188" s="55"/>
      <c r="F188" s="56" t="str">
        <f t="shared" si="7"/>
        <v/>
      </c>
      <c r="H188" s="10"/>
      <c r="I188" s="10"/>
      <c r="J188" s="10"/>
      <c r="K188" s="10"/>
      <c r="L188" s="10"/>
    </row>
    <row r="189" spans="1:12" ht="10.15" customHeight="1">
      <c r="A189" s="127"/>
      <c r="B189" s="89"/>
      <c r="C189" s="103"/>
      <c r="D189" s="77"/>
      <c r="E189" s="55"/>
      <c r="F189" s="56" t="str">
        <f t="shared" si="7"/>
        <v/>
      </c>
      <c r="H189" s="10"/>
      <c r="I189" s="10"/>
      <c r="J189" s="10"/>
      <c r="K189" s="10"/>
      <c r="L189" s="10"/>
    </row>
    <row r="190" spans="1:12" ht="10.15" customHeight="1">
      <c r="A190" s="127"/>
      <c r="B190" s="89"/>
      <c r="C190" s="103"/>
      <c r="D190" s="77"/>
      <c r="E190" s="55"/>
      <c r="F190" s="56" t="str">
        <f t="shared" si="7"/>
        <v/>
      </c>
      <c r="H190" s="10"/>
      <c r="I190" s="10"/>
      <c r="J190" s="10"/>
      <c r="K190" s="10"/>
      <c r="L190" s="10"/>
    </row>
    <row r="191" spans="1:12" ht="10.15" customHeight="1">
      <c r="A191" s="127"/>
      <c r="B191" s="89"/>
      <c r="C191" s="103"/>
      <c r="D191" s="77"/>
      <c r="E191" s="55"/>
      <c r="F191" s="56" t="str">
        <f t="shared" si="7"/>
        <v/>
      </c>
      <c r="H191" s="10"/>
      <c r="I191" s="10"/>
      <c r="J191" s="10"/>
      <c r="K191" s="10"/>
      <c r="L191" s="10"/>
    </row>
    <row r="192" spans="1:12" ht="12" customHeight="1">
      <c r="A192" s="127"/>
      <c r="B192" s="119"/>
      <c r="C192" s="103"/>
      <c r="D192" s="77"/>
      <c r="E192" s="55"/>
      <c r="F192" s="56" t="str">
        <f t="shared" si="7"/>
        <v/>
      </c>
      <c r="H192" s="10"/>
      <c r="I192" s="10"/>
      <c r="J192" s="10"/>
      <c r="K192" s="10"/>
      <c r="L192" s="10"/>
    </row>
    <row r="193" spans="1:12" ht="12" customHeight="1">
      <c r="A193" s="132" t="s">
        <v>43</v>
      </c>
      <c r="B193" s="133" t="s">
        <v>19</v>
      </c>
      <c r="C193" s="103"/>
      <c r="D193" s="76"/>
      <c r="E193" s="55"/>
      <c r="F193" s="56" t="str">
        <f t="shared" si="7"/>
        <v/>
      </c>
    </row>
    <row r="194" spans="1:12" ht="120">
      <c r="A194" s="127"/>
      <c r="B194" s="120" t="s">
        <v>263</v>
      </c>
      <c r="C194" s="103" t="s">
        <v>9</v>
      </c>
      <c r="D194" s="67">
        <v>1200</v>
      </c>
      <c r="E194" s="63">
        <v>0</v>
      </c>
      <c r="F194" s="56" t="str">
        <f t="shared" si="7"/>
        <v/>
      </c>
      <c r="H194" s="36"/>
      <c r="I194" s="36"/>
      <c r="J194" s="36"/>
      <c r="K194" s="36"/>
      <c r="L194" s="36"/>
    </row>
    <row r="195" spans="1:12" ht="12" customHeight="1">
      <c r="A195" s="127"/>
      <c r="B195" s="120"/>
      <c r="C195" s="103"/>
      <c r="D195" s="76"/>
      <c r="E195" s="63"/>
      <c r="F195" s="56" t="str">
        <f t="shared" si="7"/>
        <v/>
      </c>
      <c r="H195" s="10"/>
      <c r="I195" s="10"/>
      <c r="J195" s="10"/>
      <c r="K195" s="10"/>
      <c r="L195" s="10"/>
    </row>
    <row r="196" spans="1:12" ht="10.15" customHeight="1">
      <c r="A196" s="127"/>
      <c r="B196" s="89"/>
      <c r="C196" s="103"/>
      <c r="D196" s="77"/>
      <c r="E196" s="64"/>
      <c r="F196" s="56" t="str">
        <f t="shared" si="7"/>
        <v/>
      </c>
      <c r="H196" s="10"/>
      <c r="I196" s="10"/>
      <c r="J196" s="10"/>
      <c r="K196" s="10"/>
      <c r="L196" s="10"/>
    </row>
    <row r="197" spans="1:12" ht="10.15" customHeight="1">
      <c r="A197" s="127"/>
      <c r="B197" s="89"/>
      <c r="C197" s="103"/>
      <c r="D197" s="77"/>
      <c r="E197" s="64"/>
      <c r="F197" s="56" t="str">
        <f t="shared" si="7"/>
        <v/>
      </c>
      <c r="H197" s="10"/>
      <c r="I197" s="10"/>
      <c r="J197" s="10"/>
      <c r="K197" s="10"/>
      <c r="L197" s="10"/>
    </row>
    <row r="198" spans="1:12" ht="10.15" customHeight="1">
      <c r="A198" s="127"/>
      <c r="B198" s="89"/>
      <c r="C198" s="103"/>
      <c r="D198" s="77"/>
      <c r="E198" s="64"/>
      <c r="F198" s="56" t="str">
        <f t="shared" si="7"/>
        <v/>
      </c>
      <c r="H198" s="10"/>
      <c r="I198" s="10"/>
      <c r="J198" s="10"/>
      <c r="K198" s="10"/>
      <c r="L198" s="10"/>
    </row>
    <row r="199" spans="1:12" ht="10.15" customHeight="1">
      <c r="A199" s="127"/>
      <c r="B199" s="89"/>
      <c r="C199" s="103"/>
      <c r="D199" s="77"/>
      <c r="E199" s="64"/>
      <c r="F199" s="56" t="str">
        <f t="shared" si="7"/>
        <v/>
      </c>
      <c r="H199" s="10"/>
      <c r="I199" s="10"/>
      <c r="J199" s="10"/>
      <c r="K199" s="10"/>
      <c r="L199" s="10"/>
    </row>
    <row r="200" spans="1:12" ht="10.15" customHeight="1">
      <c r="A200" s="127"/>
      <c r="B200" s="89"/>
      <c r="C200" s="103"/>
      <c r="D200" s="77"/>
      <c r="E200" s="64"/>
      <c r="F200" s="56" t="str">
        <f t="shared" si="7"/>
        <v/>
      </c>
      <c r="H200" s="10"/>
      <c r="I200" s="10"/>
      <c r="J200" s="10"/>
      <c r="K200" s="10"/>
      <c r="L200" s="10"/>
    </row>
    <row r="201" spans="1:12" ht="10.15" customHeight="1">
      <c r="A201" s="127"/>
      <c r="B201" s="89"/>
      <c r="C201" s="103"/>
      <c r="D201" s="77"/>
      <c r="E201" s="64"/>
      <c r="F201" s="56" t="str">
        <f t="shared" si="7"/>
        <v/>
      </c>
      <c r="H201" s="10"/>
      <c r="I201" s="10"/>
      <c r="J201" s="10"/>
      <c r="K201" s="10"/>
      <c r="L201" s="10"/>
    </row>
    <row r="202" spans="1:12" ht="11.65" customHeight="1">
      <c r="A202" s="127"/>
      <c r="B202" s="89"/>
      <c r="C202" s="103"/>
      <c r="D202" s="77"/>
      <c r="E202" s="64"/>
      <c r="F202" s="56" t="str">
        <f t="shared" si="7"/>
        <v/>
      </c>
      <c r="H202" s="10"/>
      <c r="I202" s="10"/>
      <c r="J202" s="10"/>
      <c r="K202" s="10"/>
      <c r="L202" s="10"/>
    </row>
    <row r="203" spans="1:12" ht="14.65" customHeight="1">
      <c r="A203" s="127"/>
      <c r="B203" s="89"/>
      <c r="C203" s="103"/>
      <c r="D203" s="77"/>
      <c r="E203" s="64"/>
      <c r="F203" s="56" t="str">
        <f t="shared" si="7"/>
        <v/>
      </c>
      <c r="H203" s="10"/>
      <c r="I203" s="10"/>
      <c r="J203" s="10"/>
      <c r="K203" s="10"/>
      <c r="L203" s="10"/>
    </row>
    <row r="204" spans="1:12" ht="11.65" customHeight="1">
      <c r="A204" s="127"/>
      <c r="B204" s="89"/>
      <c r="C204" s="103"/>
      <c r="D204" s="77"/>
      <c r="E204" s="64"/>
      <c r="F204" s="56" t="str">
        <f t="shared" si="7"/>
        <v/>
      </c>
      <c r="H204" s="10"/>
      <c r="I204" s="10"/>
      <c r="J204" s="10"/>
      <c r="K204" s="10"/>
      <c r="L204" s="10"/>
    </row>
    <row r="205" spans="1:12" ht="11.65" customHeight="1">
      <c r="A205" s="127"/>
      <c r="B205" s="89"/>
      <c r="C205" s="103"/>
      <c r="D205" s="77"/>
      <c r="E205" s="64"/>
      <c r="F205" s="56" t="str">
        <f t="shared" si="7"/>
        <v/>
      </c>
      <c r="H205" s="10"/>
      <c r="I205" s="10"/>
      <c r="J205" s="10"/>
      <c r="K205" s="10"/>
      <c r="L205" s="10"/>
    </row>
    <row r="206" spans="1:12" ht="11.65" customHeight="1">
      <c r="A206" s="127"/>
      <c r="B206" s="89"/>
      <c r="C206" s="103"/>
      <c r="D206" s="77"/>
      <c r="E206" s="64"/>
      <c r="F206" s="56" t="str">
        <f t="shared" si="7"/>
        <v/>
      </c>
      <c r="H206" s="10"/>
      <c r="I206" s="10"/>
      <c r="J206" s="10"/>
      <c r="K206" s="10"/>
      <c r="L206" s="10"/>
    </row>
    <row r="207" spans="1:12" ht="15.4" customHeight="1">
      <c r="A207" s="127"/>
      <c r="B207" s="89"/>
      <c r="C207" s="103"/>
      <c r="D207" s="77"/>
      <c r="E207" s="64"/>
      <c r="F207" s="56" t="str">
        <f t="shared" ref="F207:F242" si="8">IF(E207&lt;&gt;0,IF(D207&lt;&gt;"",D207*E207,E207),"")</f>
        <v/>
      </c>
      <c r="H207" s="10"/>
      <c r="I207" s="10"/>
      <c r="J207" s="10"/>
      <c r="K207" s="10"/>
      <c r="L207" s="10"/>
    </row>
    <row r="208" spans="1:12" ht="12" customHeight="1">
      <c r="A208" s="72"/>
      <c r="B208" s="89"/>
      <c r="C208" s="90"/>
      <c r="D208" s="72"/>
      <c r="F208" s="56" t="str">
        <f t="shared" si="8"/>
        <v/>
      </c>
      <c r="H208" s="36"/>
      <c r="I208" s="36"/>
      <c r="J208" s="36"/>
      <c r="K208" s="36"/>
      <c r="L208" s="36"/>
    </row>
    <row r="209" spans="1:12" ht="12" customHeight="1">
      <c r="A209" s="134" t="s">
        <v>44</v>
      </c>
      <c r="B209" s="102" t="s">
        <v>20</v>
      </c>
      <c r="C209" s="103"/>
      <c r="D209" s="76"/>
      <c r="E209" s="55"/>
      <c r="F209" s="56" t="str">
        <f t="shared" si="8"/>
        <v/>
      </c>
      <c r="H209" s="36"/>
      <c r="I209" s="36"/>
      <c r="J209" s="36"/>
      <c r="K209" s="36"/>
      <c r="L209" s="36"/>
    </row>
    <row r="210" spans="1:12" ht="60">
      <c r="A210" s="72"/>
      <c r="B210" s="120" t="s">
        <v>131</v>
      </c>
      <c r="C210" s="90"/>
      <c r="D210" s="72"/>
      <c r="F210" s="56" t="str">
        <f t="shared" si="8"/>
        <v/>
      </c>
      <c r="H210" s="10"/>
      <c r="I210" s="10"/>
      <c r="J210" s="10"/>
      <c r="K210" s="10"/>
      <c r="L210" s="10"/>
    </row>
    <row r="211" spans="1:12" ht="68.25" customHeight="1">
      <c r="A211" s="72"/>
      <c r="B211" s="120"/>
      <c r="C211" s="90"/>
      <c r="D211" s="72"/>
      <c r="F211" s="56" t="str">
        <f t="shared" si="8"/>
        <v/>
      </c>
      <c r="H211" s="10"/>
      <c r="I211" s="10"/>
      <c r="J211" s="10"/>
      <c r="K211" s="10"/>
      <c r="L211" s="10"/>
    </row>
    <row r="212" spans="1:12" ht="10.15" customHeight="1">
      <c r="A212" s="72"/>
      <c r="B212" s="89"/>
      <c r="C212" s="90"/>
      <c r="D212" s="72"/>
      <c r="F212" s="56" t="str">
        <f t="shared" si="8"/>
        <v/>
      </c>
      <c r="H212" s="10"/>
      <c r="I212" s="10"/>
      <c r="J212" s="10"/>
      <c r="K212" s="10"/>
      <c r="L212" s="10"/>
    </row>
    <row r="213" spans="1:12" ht="10.15" customHeight="1">
      <c r="A213" s="72"/>
      <c r="B213" s="135"/>
      <c r="C213" s="90"/>
      <c r="D213" s="72"/>
      <c r="F213" s="56" t="str">
        <f t="shared" si="8"/>
        <v/>
      </c>
      <c r="H213" s="10"/>
      <c r="I213" s="10"/>
      <c r="J213" s="10"/>
      <c r="K213" s="10"/>
      <c r="L213" s="10"/>
    </row>
    <row r="214" spans="1:12" ht="12" customHeight="1">
      <c r="A214" s="72"/>
      <c r="B214" s="119" t="s">
        <v>74</v>
      </c>
      <c r="C214" s="95" t="s">
        <v>212</v>
      </c>
      <c r="D214" s="67">
        <v>950</v>
      </c>
      <c r="E214" s="63">
        <v>0</v>
      </c>
      <c r="F214" s="56" t="str">
        <f t="shared" si="8"/>
        <v/>
      </c>
      <c r="H214" s="36"/>
      <c r="I214" s="36"/>
      <c r="J214" s="36"/>
      <c r="K214" s="36"/>
      <c r="L214" s="36"/>
    </row>
    <row r="215" spans="1:12" ht="13.15" customHeight="1">
      <c r="A215" s="72"/>
      <c r="B215" s="119" t="s">
        <v>75</v>
      </c>
      <c r="C215" s="95" t="s">
        <v>212</v>
      </c>
      <c r="D215" s="67">
        <v>120</v>
      </c>
      <c r="E215" s="63">
        <v>0</v>
      </c>
      <c r="F215" s="56" t="str">
        <f t="shared" si="8"/>
        <v/>
      </c>
    </row>
    <row r="216" spans="1:12" ht="12" customHeight="1">
      <c r="A216" s="72"/>
      <c r="B216" s="136"/>
      <c r="C216" s="103"/>
      <c r="D216" s="77"/>
      <c r="E216" s="64"/>
      <c r="F216" s="56" t="str">
        <f t="shared" si="8"/>
        <v/>
      </c>
    </row>
    <row r="217" spans="1:12" ht="12" customHeight="1">
      <c r="A217" s="91" t="s">
        <v>45</v>
      </c>
      <c r="B217" s="137" t="s">
        <v>66</v>
      </c>
      <c r="C217" s="103"/>
      <c r="D217" s="76"/>
      <c r="E217" s="55"/>
      <c r="F217" s="56" t="str">
        <f t="shared" si="8"/>
        <v/>
      </c>
    </row>
    <row r="218" spans="1:12" ht="72">
      <c r="A218" s="127" t="s">
        <v>58</v>
      </c>
      <c r="B218" s="120" t="s">
        <v>244</v>
      </c>
      <c r="C218" s="95" t="s">
        <v>212</v>
      </c>
      <c r="D218" s="128">
        <v>23</v>
      </c>
      <c r="E218" s="63">
        <v>0</v>
      </c>
      <c r="F218" s="56" t="str">
        <f t="shared" si="8"/>
        <v/>
      </c>
    </row>
    <row r="219" spans="1:12" ht="12" customHeight="1">
      <c r="A219" s="127"/>
      <c r="B219" s="120"/>
      <c r="C219" s="103"/>
      <c r="D219" s="128"/>
      <c r="E219" s="64"/>
      <c r="F219" s="56" t="str">
        <f t="shared" si="8"/>
        <v/>
      </c>
    </row>
    <row r="220" spans="1:12" ht="144">
      <c r="A220" s="127" t="s">
        <v>57</v>
      </c>
      <c r="B220" s="120" t="s">
        <v>245</v>
      </c>
      <c r="C220" s="103" t="s">
        <v>11</v>
      </c>
      <c r="D220" s="76">
        <v>75</v>
      </c>
      <c r="E220" s="55">
        <v>0</v>
      </c>
      <c r="F220" s="56" t="str">
        <f t="shared" si="8"/>
        <v/>
      </c>
    </row>
    <row r="221" spans="1:12" ht="12" customHeight="1">
      <c r="A221" s="127"/>
      <c r="B221" s="51"/>
      <c r="C221" s="103"/>
      <c r="D221" s="77"/>
      <c r="E221" s="55"/>
      <c r="F221" s="56" t="str">
        <f t="shared" si="8"/>
        <v/>
      </c>
      <c r="H221" s="36"/>
      <c r="I221" s="36"/>
      <c r="J221" s="36"/>
      <c r="K221" s="36"/>
      <c r="L221" s="36"/>
    </row>
    <row r="222" spans="1:12" ht="16.149999999999999" customHeight="1">
      <c r="A222" s="91" t="s">
        <v>46</v>
      </c>
      <c r="B222" s="110" t="s">
        <v>132</v>
      </c>
      <c r="C222" s="103"/>
      <c r="D222" s="76"/>
      <c r="E222" s="55"/>
      <c r="F222" s="56" t="str">
        <f t="shared" si="8"/>
        <v/>
      </c>
      <c r="H222" s="36"/>
      <c r="I222" s="36"/>
      <c r="J222" s="36"/>
      <c r="K222" s="36"/>
      <c r="L222" s="36"/>
    </row>
    <row r="223" spans="1:12" ht="60">
      <c r="A223" s="91"/>
      <c r="B223" s="119" t="s">
        <v>283</v>
      </c>
      <c r="C223" s="90"/>
      <c r="D223" s="72"/>
      <c r="F223" s="56" t="str">
        <f t="shared" si="8"/>
        <v/>
      </c>
      <c r="H223" s="36"/>
      <c r="I223" s="36"/>
      <c r="J223" s="36"/>
      <c r="K223" s="36"/>
      <c r="L223" s="36"/>
    </row>
    <row r="224" spans="1:12" ht="12" customHeight="1">
      <c r="A224" s="91"/>
      <c r="B224" s="119" t="s">
        <v>74</v>
      </c>
      <c r="C224" s="95" t="s">
        <v>212</v>
      </c>
      <c r="D224" s="129">
        <v>350</v>
      </c>
      <c r="E224" s="63">
        <v>0</v>
      </c>
      <c r="F224" s="56" t="str">
        <f t="shared" si="8"/>
        <v/>
      </c>
      <c r="H224" s="10"/>
      <c r="I224" s="10"/>
      <c r="J224" s="10"/>
      <c r="K224" s="10"/>
      <c r="L224" s="10"/>
    </row>
    <row r="225" spans="1:12" ht="12" customHeight="1">
      <c r="A225" s="91"/>
      <c r="B225" s="119" t="s">
        <v>75</v>
      </c>
      <c r="C225" s="95" t="s">
        <v>212</v>
      </c>
      <c r="D225" s="129">
        <v>80</v>
      </c>
      <c r="E225" s="63">
        <v>0</v>
      </c>
      <c r="F225" s="56" t="str">
        <f t="shared" si="8"/>
        <v/>
      </c>
      <c r="H225" s="10"/>
      <c r="I225" s="10"/>
      <c r="J225" s="10"/>
      <c r="K225" s="10"/>
      <c r="L225" s="10"/>
    </row>
    <row r="226" spans="1:12" ht="12" customHeight="1">
      <c r="A226" s="91"/>
      <c r="B226" s="131"/>
      <c r="C226" s="69"/>
      <c r="D226" s="93"/>
      <c r="E226" s="6"/>
      <c r="F226" s="56" t="str">
        <f t="shared" si="8"/>
        <v/>
      </c>
    </row>
    <row r="227" spans="1:12" ht="13.15" customHeight="1">
      <c r="A227" s="91" t="s">
        <v>47</v>
      </c>
      <c r="B227" s="115" t="s">
        <v>116</v>
      </c>
      <c r="C227" s="67"/>
      <c r="D227" s="74"/>
      <c r="E227" s="58"/>
      <c r="F227" s="56" t="str">
        <f t="shared" si="8"/>
        <v/>
      </c>
    </row>
    <row r="228" spans="1:12" ht="110.65" customHeight="1">
      <c r="A228" s="91"/>
      <c r="B228" s="119" t="s">
        <v>282</v>
      </c>
      <c r="C228" s="95" t="s">
        <v>212</v>
      </c>
      <c r="D228" s="128">
        <v>200</v>
      </c>
      <c r="E228" s="63">
        <v>0</v>
      </c>
      <c r="F228" s="56" t="str">
        <f t="shared" si="8"/>
        <v/>
      </c>
    </row>
    <row r="229" spans="1:12" ht="12" customHeight="1">
      <c r="A229" s="91"/>
      <c r="B229" s="119"/>
      <c r="C229" s="76"/>
      <c r="D229" s="128"/>
      <c r="E229" s="63"/>
      <c r="F229" s="56" t="str">
        <f t="shared" si="8"/>
        <v/>
      </c>
    </row>
    <row r="230" spans="1:12" ht="12" customHeight="1">
      <c r="A230" s="97" t="s">
        <v>63</v>
      </c>
      <c r="B230" s="115" t="s">
        <v>88</v>
      </c>
      <c r="C230" s="76"/>
      <c r="D230" s="128"/>
      <c r="E230" s="63"/>
      <c r="F230" s="56" t="str">
        <f t="shared" si="8"/>
        <v/>
      </c>
    </row>
    <row r="231" spans="1:12" ht="133.15" customHeight="1">
      <c r="A231" s="91"/>
      <c r="B231" s="119" t="s">
        <v>281</v>
      </c>
      <c r="C231" s="77"/>
      <c r="D231" s="138"/>
      <c r="E231" s="64"/>
      <c r="F231" s="56" t="str">
        <f t="shared" si="8"/>
        <v/>
      </c>
    </row>
    <row r="232" spans="1:12" ht="12" customHeight="1">
      <c r="A232" s="91"/>
      <c r="B232" s="119" t="s">
        <v>89</v>
      </c>
      <c r="C232" s="95" t="s">
        <v>212</v>
      </c>
      <c r="D232" s="128">
        <v>30</v>
      </c>
      <c r="E232" s="63">
        <v>0</v>
      </c>
      <c r="F232" s="56" t="str">
        <f t="shared" si="8"/>
        <v/>
      </c>
    </row>
    <row r="233" spans="1:12" ht="12" customHeight="1">
      <c r="A233" s="91"/>
      <c r="B233" s="119" t="s">
        <v>90</v>
      </c>
      <c r="C233" s="76" t="s">
        <v>9</v>
      </c>
      <c r="D233" s="128">
        <v>20</v>
      </c>
      <c r="E233" s="63">
        <v>0</v>
      </c>
      <c r="F233" s="56" t="str">
        <f t="shared" si="8"/>
        <v/>
      </c>
    </row>
    <row r="234" spans="1:12" ht="11.65" customHeight="1">
      <c r="A234" s="91"/>
      <c r="B234" s="113"/>
      <c r="C234" s="67"/>
      <c r="D234" s="71"/>
      <c r="E234" s="58"/>
      <c r="F234" s="56" t="str">
        <f t="shared" si="8"/>
        <v/>
      </c>
    </row>
    <row r="235" spans="1:12" ht="13.15" customHeight="1">
      <c r="A235" s="97" t="s">
        <v>68</v>
      </c>
      <c r="B235" s="115" t="s">
        <v>155</v>
      </c>
      <c r="C235" s="90"/>
      <c r="D235" s="72"/>
      <c r="F235" s="56" t="str">
        <f t="shared" si="8"/>
        <v/>
      </c>
    </row>
    <row r="236" spans="1:12" ht="60">
      <c r="A236" s="91"/>
      <c r="B236" s="119" t="s">
        <v>280</v>
      </c>
      <c r="C236" s="67" t="s">
        <v>41</v>
      </c>
      <c r="D236" s="128">
        <v>10</v>
      </c>
      <c r="E236" s="63">
        <v>0</v>
      </c>
      <c r="F236" s="56" t="str">
        <f t="shared" si="8"/>
        <v/>
      </c>
    </row>
    <row r="237" spans="1:12" ht="12" customHeight="1">
      <c r="A237" s="91"/>
      <c r="B237" s="119"/>
      <c r="C237" s="67"/>
      <c r="D237" s="129"/>
      <c r="E237" s="55"/>
      <c r="F237" s="56" t="str">
        <f t="shared" si="8"/>
        <v/>
      </c>
    </row>
    <row r="238" spans="1:12" ht="12" customHeight="1">
      <c r="A238" s="91" t="s">
        <v>70</v>
      </c>
      <c r="B238" s="137" t="s">
        <v>69</v>
      </c>
      <c r="C238" s="67"/>
      <c r="D238" s="129"/>
      <c r="E238" s="55"/>
      <c r="F238" s="56" t="str">
        <f t="shared" si="8"/>
        <v/>
      </c>
    </row>
    <row r="239" spans="1:12" ht="96">
      <c r="A239" s="97"/>
      <c r="B239" s="119" t="s">
        <v>152</v>
      </c>
      <c r="C239" s="90"/>
      <c r="D239" s="72"/>
      <c r="F239" s="56" t="str">
        <f t="shared" si="8"/>
        <v/>
      </c>
    </row>
    <row r="240" spans="1:12" ht="12" customHeight="1">
      <c r="A240" s="97"/>
      <c r="B240" s="119" t="s">
        <v>154</v>
      </c>
      <c r="C240" s="67"/>
      <c r="D240" s="128"/>
      <c r="E240" s="63"/>
      <c r="F240" s="56" t="str">
        <f t="shared" si="8"/>
        <v/>
      </c>
    </row>
    <row r="241" spans="1:6" ht="12" customHeight="1">
      <c r="A241" s="97"/>
      <c r="B241" s="119" t="s">
        <v>153</v>
      </c>
      <c r="C241" s="67" t="s">
        <v>11</v>
      </c>
      <c r="D241" s="128">
        <v>14</v>
      </c>
      <c r="E241" s="63">
        <v>0</v>
      </c>
      <c r="F241" s="56" t="str">
        <f t="shared" si="8"/>
        <v/>
      </c>
    </row>
    <row r="242" spans="1:6" ht="13.15" customHeight="1">
      <c r="A242" s="91"/>
      <c r="B242" s="89"/>
      <c r="C242" s="67" t="s">
        <v>11</v>
      </c>
      <c r="D242" s="128">
        <v>13</v>
      </c>
      <c r="E242" s="63">
        <v>0</v>
      </c>
      <c r="F242" s="56" t="str">
        <f t="shared" si="8"/>
        <v/>
      </c>
    </row>
    <row r="243" spans="1:6" ht="13.15" customHeight="1">
      <c r="A243" s="72"/>
      <c r="B243" s="139"/>
      <c r="C243" s="67"/>
      <c r="D243" s="67"/>
      <c r="E243" s="55"/>
      <c r="F243" s="60"/>
    </row>
    <row r="244" spans="1:6" ht="13.15" customHeight="1" thickBot="1">
      <c r="A244" s="123"/>
      <c r="B244" s="140" t="s">
        <v>27</v>
      </c>
      <c r="C244" s="141"/>
      <c r="D244" s="75"/>
      <c r="E244" s="61"/>
      <c r="F244" s="62">
        <f>SUM(F143:F243)</f>
        <v>0</v>
      </c>
    </row>
    <row r="245" spans="1:6" ht="13.15" customHeight="1" thickTop="1">
      <c r="A245" s="72"/>
      <c r="B245" s="89"/>
      <c r="C245" s="90"/>
      <c r="D245" s="72"/>
    </row>
    <row r="246" spans="1:6" ht="13.15" customHeight="1" thickBot="1">
      <c r="A246" s="126" t="s">
        <v>10</v>
      </c>
      <c r="B246" s="40" t="s">
        <v>59</v>
      </c>
      <c r="C246" s="73" t="s">
        <v>0</v>
      </c>
      <c r="D246" s="118" t="s">
        <v>1</v>
      </c>
      <c r="E246" s="4" t="s">
        <v>2</v>
      </c>
      <c r="F246" s="5" t="s">
        <v>3</v>
      </c>
    </row>
    <row r="247" spans="1:6" ht="13.15" customHeight="1" thickTop="1">
      <c r="A247" s="142"/>
      <c r="B247" s="46"/>
      <c r="C247" s="78"/>
      <c r="D247" s="143"/>
      <c r="E247" s="1"/>
      <c r="F247" s="1"/>
    </row>
    <row r="248" spans="1:6" ht="13.15" customHeight="1">
      <c r="A248" s="97" t="s">
        <v>24</v>
      </c>
      <c r="B248" s="115" t="s">
        <v>163</v>
      </c>
      <c r="C248" s="67"/>
      <c r="D248" s="71"/>
      <c r="E248" s="58"/>
      <c r="F248" s="58"/>
    </row>
    <row r="249" spans="1:6" ht="132">
      <c r="A249" s="91"/>
      <c r="B249" s="119" t="s">
        <v>279</v>
      </c>
      <c r="C249" s="67" t="s">
        <v>11</v>
      </c>
      <c r="D249" s="128">
        <v>240</v>
      </c>
      <c r="E249" s="63">
        <v>0</v>
      </c>
      <c r="F249" s="56" t="str">
        <f t="shared" ref="F249:F262" si="9">IF(E249&lt;&gt;0,IF(D249&lt;&gt;"",D249*E249,E249),"")</f>
        <v/>
      </c>
    </row>
    <row r="250" spans="1:6" ht="13.15" customHeight="1">
      <c r="A250" s="91"/>
      <c r="B250" s="113"/>
      <c r="C250" s="67"/>
      <c r="D250" s="71"/>
      <c r="E250" s="58"/>
      <c r="F250" s="56" t="str">
        <f t="shared" si="9"/>
        <v/>
      </c>
    </row>
    <row r="251" spans="1:6" ht="13.15" customHeight="1">
      <c r="A251" s="97" t="s">
        <v>60</v>
      </c>
      <c r="B251" s="41" t="s">
        <v>164</v>
      </c>
      <c r="C251" s="67"/>
      <c r="D251" s="71"/>
      <c r="E251" s="58"/>
      <c r="F251" s="56" t="str">
        <f t="shared" si="9"/>
        <v/>
      </c>
    </row>
    <row r="252" spans="1:6" ht="63" customHeight="1">
      <c r="A252" s="91"/>
      <c r="B252" s="119" t="s">
        <v>278</v>
      </c>
      <c r="C252" s="95" t="s">
        <v>212</v>
      </c>
      <c r="D252" s="128">
        <v>510</v>
      </c>
      <c r="E252" s="63">
        <v>0</v>
      </c>
      <c r="F252" s="56" t="str">
        <f t="shared" si="9"/>
        <v/>
      </c>
    </row>
    <row r="253" spans="1:6" ht="13.15" customHeight="1">
      <c r="A253" s="91"/>
      <c r="B253" s="43"/>
      <c r="C253" s="114"/>
      <c r="D253" s="71"/>
      <c r="E253" s="58"/>
      <c r="F253" s="56" t="str">
        <f t="shared" si="9"/>
        <v/>
      </c>
    </row>
    <row r="254" spans="1:6" ht="13.15" customHeight="1">
      <c r="A254" s="97" t="s">
        <v>76</v>
      </c>
      <c r="B254" s="41" t="s">
        <v>77</v>
      </c>
      <c r="C254" s="114"/>
      <c r="D254" s="71"/>
      <c r="E254" s="58"/>
      <c r="F254" s="56" t="str">
        <f t="shared" si="9"/>
        <v/>
      </c>
    </row>
    <row r="255" spans="1:6" ht="73.900000000000006" customHeight="1">
      <c r="A255" s="91"/>
      <c r="B255" s="119" t="s">
        <v>174</v>
      </c>
      <c r="C255" s="114" t="s">
        <v>9</v>
      </c>
      <c r="D255" s="76">
        <v>31</v>
      </c>
      <c r="E255" s="63">
        <v>0</v>
      </c>
      <c r="F255" s="56" t="str">
        <f t="shared" si="9"/>
        <v/>
      </c>
    </row>
    <row r="256" spans="1:6" ht="13.15" customHeight="1">
      <c r="A256" s="91"/>
      <c r="B256" s="43"/>
      <c r="C256" s="114"/>
      <c r="D256" s="71"/>
      <c r="E256" s="58"/>
      <c r="F256" s="56" t="str">
        <f t="shared" si="9"/>
        <v/>
      </c>
    </row>
    <row r="257" spans="1:9" ht="13.15" customHeight="1">
      <c r="A257" s="97" t="s">
        <v>95</v>
      </c>
      <c r="B257" s="41" t="s">
        <v>165</v>
      </c>
      <c r="C257" s="114"/>
      <c r="D257" s="71"/>
      <c r="E257" s="58"/>
      <c r="F257" s="56" t="str">
        <f t="shared" si="9"/>
        <v/>
      </c>
    </row>
    <row r="258" spans="1:9" ht="72">
      <c r="A258" s="91"/>
      <c r="B258" s="119" t="s">
        <v>277</v>
      </c>
      <c r="C258" s="67" t="s">
        <v>41</v>
      </c>
      <c r="D258" s="129">
        <v>4</v>
      </c>
      <c r="E258" s="63">
        <v>0</v>
      </c>
      <c r="F258" s="56" t="str">
        <f t="shared" si="9"/>
        <v/>
      </c>
    </row>
    <row r="259" spans="1:9" ht="13.15" customHeight="1">
      <c r="A259" s="91"/>
      <c r="B259" s="43"/>
      <c r="C259" s="114"/>
      <c r="D259" s="71"/>
      <c r="E259" s="58"/>
      <c r="F259" s="56" t="str">
        <f t="shared" si="9"/>
        <v/>
      </c>
    </row>
    <row r="260" spans="1:9" ht="13.15" customHeight="1">
      <c r="A260" s="91" t="s">
        <v>148</v>
      </c>
      <c r="B260" s="41" t="s">
        <v>149</v>
      </c>
      <c r="C260" s="114"/>
      <c r="D260" s="71"/>
      <c r="E260" s="58"/>
      <c r="F260" s="56" t="str">
        <f t="shared" si="9"/>
        <v/>
      </c>
    </row>
    <row r="261" spans="1:9" ht="84">
      <c r="A261" s="91"/>
      <c r="B261" s="119" t="s">
        <v>276</v>
      </c>
      <c r="C261" s="67" t="s">
        <v>41</v>
      </c>
      <c r="D261" s="129">
        <v>1</v>
      </c>
      <c r="E261" s="63">
        <v>0</v>
      </c>
      <c r="F261" s="56" t="str">
        <f t="shared" si="9"/>
        <v/>
      </c>
    </row>
    <row r="262" spans="1:9" ht="13.15" customHeight="1">
      <c r="A262" s="91"/>
      <c r="B262" s="43"/>
      <c r="C262" s="114"/>
      <c r="D262" s="71"/>
      <c r="E262" s="58"/>
      <c r="F262" s="56" t="str">
        <f t="shared" si="9"/>
        <v/>
      </c>
    </row>
    <row r="263" spans="1:9" ht="13.15" customHeight="1" thickBot="1">
      <c r="A263" s="123"/>
      <c r="B263" s="140" t="s">
        <v>61</v>
      </c>
      <c r="C263" s="125"/>
      <c r="D263" s="75"/>
      <c r="E263" s="61"/>
      <c r="F263" s="62">
        <f>SUM(F249:F262)</f>
        <v>0</v>
      </c>
      <c r="I263" s="3"/>
    </row>
    <row r="264" spans="1:9" ht="13.15" customHeight="1" thickTop="1">
      <c r="A264" s="91"/>
      <c r="B264" s="144"/>
      <c r="C264" s="103"/>
      <c r="D264" s="71"/>
      <c r="E264" s="58"/>
      <c r="F264" s="60"/>
      <c r="I264" s="3"/>
    </row>
    <row r="265" spans="1:9" ht="13.15" customHeight="1" thickBot="1">
      <c r="A265" s="126" t="s">
        <v>48</v>
      </c>
      <c r="B265" s="145" t="s">
        <v>23</v>
      </c>
      <c r="C265" s="73" t="s">
        <v>0</v>
      </c>
      <c r="D265" s="118" t="s">
        <v>1</v>
      </c>
      <c r="E265" s="4" t="s">
        <v>2</v>
      </c>
      <c r="F265" s="5" t="s">
        <v>3</v>
      </c>
      <c r="I265" s="3"/>
    </row>
    <row r="266" spans="1:9" ht="10.15" customHeight="1" thickTop="1">
      <c r="A266" s="91"/>
      <c r="B266" s="113"/>
      <c r="C266" s="67"/>
      <c r="D266" s="71"/>
      <c r="E266" s="58"/>
      <c r="F266" s="58"/>
      <c r="I266" s="3"/>
    </row>
    <row r="267" spans="1:9" ht="13.15" customHeight="1">
      <c r="A267" s="97" t="s">
        <v>49</v>
      </c>
      <c r="B267" s="41" t="s">
        <v>64</v>
      </c>
      <c r="C267" s="67"/>
      <c r="D267" s="71"/>
      <c r="E267" s="58"/>
      <c r="F267" s="58"/>
      <c r="I267" s="3"/>
    </row>
    <row r="268" spans="1:9" ht="156">
      <c r="A268" s="91"/>
      <c r="B268" s="119" t="s">
        <v>275</v>
      </c>
      <c r="C268" s="114" t="s">
        <v>25</v>
      </c>
      <c r="D268" s="129">
        <v>4050</v>
      </c>
      <c r="E268" s="55">
        <v>0</v>
      </c>
      <c r="F268" s="56" t="str">
        <f t="shared" ref="F268:F291" si="10">IF(E268&lt;&gt;0,IF(D268&lt;&gt;"",D268*E268,E268),"")</f>
        <v/>
      </c>
      <c r="I268" s="3"/>
    </row>
    <row r="269" spans="1:9" ht="12" customHeight="1">
      <c r="A269" s="91"/>
      <c r="B269" s="119"/>
      <c r="C269" s="114"/>
      <c r="D269" s="138"/>
      <c r="E269" s="55"/>
      <c r="F269" s="56" t="str">
        <f t="shared" si="10"/>
        <v/>
      </c>
      <c r="I269" s="3"/>
    </row>
    <row r="270" spans="1:9" ht="12" customHeight="1">
      <c r="A270" s="97" t="s">
        <v>62</v>
      </c>
      <c r="B270" s="41" t="s">
        <v>105</v>
      </c>
      <c r="C270" s="114"/>
      <c r="D270" s="138"/>
      <c r="E270" s="55"/>
      <c r="F270" s="56" t="str">
        <f t="shared" si="10"/>
        <v/>
      </c>
      <c r="I270" s="3"/>
    </row>
    <row r="271" spans="1:9" ht="63.4" customHeight="1">
      <c r="A271" s="72"/>
      <c r="B271" s="119" t="s">
        <v>274</v>
      </c>
      <c r="C271" s="114" t="s">
        <v>25</v>
      </c>
      <c r="D271" s="129">
        <v>450</v>
      </c>
      <c r="E271" s="55">
        <v>0</v>
      </c>
      <c r="F271" s="56" t="str">
        <f t="shared" si="10"/>
        <v/>
      </c>
      <c r="I271" s="3"/>
    </row>
    <row r="272" spans="1:9" ht="12" customHeight="1">
      <c r="A272" s="72"/>
      <c r="B272" s="113"/>
      <c r="C272" s="67"/>
      <c r="D272" s="71"/>
      <c r="E272" s="55"/>
      <c r="F272" s="56" t="str">
        <f t="shared" si="10"/>
        <v/>
      </c>
      <c r="I272" s="3"/>
    </row>
    <row r="273" spans="1:9" ht="13.15" customHeight="1">
      <c r="A273" s="97" t="s">
        <v>91</v>
      </c>
      <c r="B273" s="47" t="s">
        <v>78</v>
      </c>
      <c r="C273" s="67"/>
      <c r="D273" s="71"/>
      <c r="E273" s="58"/>
      <c r="F273" s="56" t="str">
        <f t="shared" si="10"/>
        <v/>
      </c>
      <c r="I273" s="3"/>
    </row>
    <row r="274" spans="1:9" ht="168">
      <c r="A274" s="71"/>
      <c r="B274" s="146" t="s">
        <v>273</v>
      </c>
      <c r="C274" s="90"/>
      <c r="D274" s="72"/>
      <c r="F274" s="56" t="str">
        <f t="shared" si="10"/>
        <v/>
      </c>
    </row>
    <row r="275" spans="1:9" ht="12" customHeight="1">
      <c r="A275" s="71"/>
      <c r="B275" s="146" t="s">
        <v>166</v>
      </c>
      <c r="C275" s="114" t="s">
        <v>25</v>
      </c>
      <c r="D275" s="129">
        <v>2480</v>
      </c>
      <c r="E275" s="55">
        <v>0</v>
      </c>
      <c r="F275" s="56" t="str">
        <f t="shared" si="10"/>
        <v/>
      </c>
    </row>
    <row r="276" spans="1:9" ht="12" customHeight="1">
      <c r="A276" s="71"/>
      <c r="B276" s="146" t="s">
        <v>167</v>
      </c>
      <c r="C276" s="114" t="s">
        <v>25</v>
      </c>
      <c r="D276" s="129">
        <v>1040</v>
      </c>
      <c r="E276" s="55">
        <v>0</v>
      </c>
      <c r="F276" s="56" t="str">
        <f t="shared" si="10"/>
        <v/>
      </c>
    </row>
    <row r="277" spans="1:9" ht="12" customHeight="1">
      <c r="A277" s="72"/>
      <c r="B277" s="89"/>
      <c r="C277" s="90"/>
      <c r="D277" s="72"/>
      <c r="F277" s="56" t="str">
        <f t="shared" si="10"/>
        <v/>
      </c>
      <c r="I277" s="3"/>
    </row>
    <row r="278" spans="1:9" ht="12" customHeight="1">
      <c r="A278" s="97" t="s">
        <v>168</v>
      </c>
      <c r="B278" s="47" t="s">
        <v>170</v>
      </c>
      <c r="C278" s="114"/>
      <c r="D278" s="129"/>
      <c r="E278" s="55"/>
      <c r="F278" s="56" t="str">
        <f t="shared" si="10"/>
        <v/>
      </c>
      <c r="I278" s="3"/>
    </row>
    <row r="279" spans="1:9" ht="108">
      <c r="A279" s="72"/>
      <c r="B279" s="146" t="s">
        <v>272</v>
      </c>
      <c r="C279" s="114" t="s">
        <v>9</v>
      </c>
      <c r="D279" s="67">
        <v>16</v>
      </c>
      <c r="E279" s="55">
        <v>0</v>
      </c>
      <c r="F279" s="56" t="str">
        <f t="shared" si="10"/>
        <v/>
      </c>
      <c r="I279" s="3"/>
    </row>
    <row r="280" spans="1:9" ht="12" customHeight="1">
      <c r="A280" s="72"/>
      <c r="B280" s="146"/>
      <c r="C280" s="114"/>
      <c r="D280" s="67"/>
      <c r="E280" s="55"/>
      <c r="F280" s="56" t="str">
        <f t="shared" si="10"/>
        <v/>
      </c>
      <c r="I280" s="3"/>
    </row>
    <row r="281" spans="1:9" ht="12.4" customHeight="1">
      <c r="A281" s="97" t="s">
        <v>169</v>
      </c>
      <c r="B281" s="47" t="s">
        <v>171</v>
      </c>
      <c r="C281" s="114"/>
      <c r="D281" s="129"/>
      <c r="E281" s="55"/>
      <c r="F281" s="56" t="str">
        <f t="shared" si="10"/>
        <v/>
      </c>
      <c r="I281" s="3"/>
    </row>
    <row r="282" spans="1:9" ht="84">
      <c r="A282" s="72"/>
      <c r="B282" s="146" t="s">
        <v>173</v>
      </c>
      <c r="C282" s="114" t="s">
        <v>9</v>
      </c>
      <c r="D282" s="67">
        <v>6</v>
      </c>
      <c r="E282" s="55">
        <v>0</v>
      </c>
      <c r="F282" s="56" t="str">
        <f t="shared" si="10"/>
        <v/>
      </c>
      <c r="I282" s="3"/>
    </row>
    <row r="283" spans="1:9" ht="12.4" customHeight="1">
      <c r="A283" s="72"/>
      <c r="B283" s="119"/>
      <c r="C283" s="114"/>
      <c r="D283" s="129"/>
      <c r="E283" s="55"/>
      <c r="F283" s="56" t="str">
        <f t="shared" si="10"/>
        <v/>
      </c>
      <c r="I283" s="3"/>
    </row>
    <row r="284" spans="1:9" ht="12.4" customHeight="1">
      <c r="A284" s="97" t="s">
        <v>172</v>
      </c>
      <c r="B284" s="47" t="s">
        <v>171</v>
      </c>
      <c r="C284" s="114"/>
      <c r="D284" s="129"/>
      <c r="E284" s="55"/>
      <c r="F284" s="56" t="str">
        <f t="shared" si="10"/>
        <v/>
      </c>
      <c r="I284" s="3"/>
    </row>
    <row r="285" spans="1:9" ht="60">
      <c r="A285" s="72"/>
      <c r="B285" s="146" t="s">
        <v>175</v>
      </c>
      <c r="C285" s="114"/>
      <c r="D285" s="129"/>
      <c r="E285" s="55"/>
      <c r="F285" s="56" t="str">
        <f t="shared" si="10"/>
        <v/>
      </c>
      <c r="I285" s="3"/>
    </row>
    <row r="286" spans="1:9" ht="73.5" customHeight="1">
      <c r="A286" s="147" t="s">
        <v>58</v>
      </c>
      <c r="B286" s="146" t="s">
        <v>271</v>
      </c>
      <c r="C286" s="114" t="s">
        <v>9</v>
      </c>
      <c r="D286" s="67">
        <v>30</v>
      </c>
      <c r="E286" s="55">
        <v>0</v>
      </c>
      <c r="F286" s="56" t="str">
        <f t="shared" si="10"/>
        <v/>
      </c>
      <c r="I286" s="3"/>
    </row>
    <row r="287" spans="1:9" ht="72">
      <c r="A287" s="147" t="s">
        <v>57</v>
      </c>
      <c r="B287" s="146" t="s">
        <v>176</v>
      </c>
      <c r="C287" s="114" t="s">
        <v>9</v>
      </c>
      <c r="D287" s="67">
        <v>30</v>
      </c>
      <c r="E287" s="55">
        <v>0</v>
      </c>
      <c r="F287" s="56" t="str">
        <f t="shared" si="10"/>
        <v/>
      </c>
      <c r="I287" s="3"/>
    </row>
    <row r="288" spans="1:9" ht="72">
      <c r="A288" s="147" t="s">
        <v>72</v>
      </c>
      <c r="B288" s="146" t="s">
        <v>270</v>
      </c>
      <c r="C288" s="114" t="s">
        <v>9</v>
      </c>
      <c r="D288" s="67">
        <v>30</v>
      </c>
      <c r="E288" s="55">
        <v>0</v>
      </c>
      <c r="F288" s="56" t="str">
        <f t="shared" si="10"/>
        <v/>
      </c>
      <c r="I288" s="3"/>
    </row>
    <row r="289" spans="1:9" ht="73.5" customHeight="1">
      <c r="A289" s="147" t="s">
        <v>139</v>
      </c>
      <c r="B289" s="146" t="s">
        <v>269</v>
      </c>
      <c r="C289" s="114" t="s">
        <v>9</v>
      </c>
      <c r="D289" s="67">
        <v>30</v>
      </c>
      <c r="E289" s="55">
        <v>0</v>
      </c>
      <c r="F289" s="56" t="str">
        <f t="shared" si="10"/>
        <v/>
      </c>
      <c r="I289" s="3"/>
    </row>
    <row r="290" spans="1:9" ht="70.5" customHeight="1">
      <c r="A290" s="147" t="s">
        <v>177</v>
      </c>
      <c r="B290" s="146" t="s">
        <v>268</v>
      </c>
      <c r="C290" s="114" t="s">
        <v>9</v>
      </c>
      <c r="D290" s="67">
        <v>4</v>
      </c>
      <c r="E290" s="55">
        <v>0</v>
      </c>
      <c r="F290" s="56" t="str">
        <f t="shared" si="10"/>
        <v/>
      </c>
      <c r="I290" s="3"/>
    </row>
    <row r="291" spans="1:9" ht="12.4" customHeight="1">
      <c r="A291" s="72"/>
      <c r="B291" s="119"/>
      <c r="C291" s="114"/>
      <c r="D291" s="129"/>
      <c r="E291" s="55"/>
      <c r="F291" s="56" t="str">
        <f t="shared" si="10"/>
        <v/>
      </c>
      <c r="I291" s="3"/>
    </row>
    <row r="292" spans="1:9" ht="13.15" customHeight="1" thickBot="1">
      <c r="A292" s="75"/>
      <c r="B292" s="140" t="s">
        <v>28</v>
      </c>
      <c r="C292" s="141"/>
      <c r="D292" s="75"/>
      <c r="E292" s="61"/>
      <c r="F292" s="62">
        <f>SUM(F268:F291)</f>
        <v>0</v>
      </c>
    </row>
    <row r="293" spans="1:9" ht="13.15" customHeight="1" thickTop="1">
      <c r="A293" s="71"/>
      <c r="B293" s="113"/>
      <c r="C293" s="67"/>
      <c r="D293" s="71"/>
      <c r="E293" s="58"/>
      <c r="F293" s="60"/>
    </row>
    <row r="294" spans="1:9" ht="13.15" customHeight="1" thickBot="1">
      <c r="A294" s="126" t="s">
        <v>107</v>
      </c>
      <c r="B294" s="145" t="s">
        <v>117</v>
      </c>
      <c r="C294" s="73" t="s">
        <v>0</v>
      </c>
      <c r="D294" s="118" t="s">
        <v>1</v>
      </c>
      <c r="E294" s="4" t="s">
        <v>2</v>
      </c>
      <c r="F294" s="5" t="s">
        <v>3</v>
      </c>
    </row>
    <row r="295" spans="1:9" ht="13.15" customHeight="1" thickTop="1">
      <c r="A295" s="71"/>
      <c r="B295" s="113"/>
      <c r="C295" s="67"/>
      <c r="D295" s="71"/>
      <c r="E295" s="58"/>
      <c r="F295" s="60"/>
    </row>
    <row r="296" spans="1:9" ht="13.15" customHeight="1">
      <c r="A296" s="97" t="s">
        <v>108</v>
      </c>
      <c r="B296" s="41" t="s">
        <v>179</v>
      </c>
      <c r="C296" s="67"/>
      <c r="D296" s="71"/>
      <c r="E296" s="58"/>
      <c r="F296" s="60"/>
    </row>
    <row r="297" spans="1:9" ht="109.15" customHeight="1">
      <c r="A297" s="71"/>
      <c r="B297" s="119" t="s">
        <v>264</v>
      </c>
      <c r="C297" s="67" t="s">
        <v>5</v>
      </c>
      <c r="D297" s="128">
        <v>190</v>
      </c>
      <c r="E297" s="63">
        <v>0</v>
      </c>
      <c r="F297" s="56" t="str">
        <f t="shared" ref="F297:F300" si="11">IF(E297&lt;&gt;0,IF(D297&lt;&gt;"",D297*E297,E297),"")</f>
        <v/>
      </c>
    </row>
    <row r="298" spans="1:9" ht="13.15" customHeight="1">
      <c r="A298" s="71"/>
      <c r="B298" s="113"/>
      <c r="C298" s="67"/>
      <c r="D298" s="71"/>
      <c r="E298" s="58"/>
      <c r="F298" s="56" t="str">
        <f t="shared" si="11"/>
        <v/>
      </c>
    </row>
    <row r="299" spans="1:9" ht="12" customHeight="1">
      <c r="A299" s="97" t="s">
        <v>109</v>
      </c>
      <c r="B299" s="41" t="s">
        <v>247</v>
      </c>
      <c r="C299" s="90"/>
      <c r="D299" s="72"/>
      <c r="F299" s="56" t="str">
        <f t="shared" si="11"/>
        <v/>
      </c>
    </row>
    <row r="300" spans="1:9" ht="49.5" customHeight="1">
      <c r="A300" s="71"/>
      <c r="B300" s="119" t="s">
        <v>178</v>
      </c>
      <c r="C300" s="67" t="s">
        <v>5</v>
      </c>
      <c r="D300" s="128">
        <v>510</v>
      </c>
      <c r="E300" s="63">
        <v>0</v>
      </c>
      <c r="F300" s="56" t="str">
        <f t="shared" si="11"/>
        <v/>
      </c>
    </row>
    <row r="301" spans="1:9">
      <c r="A301" s="72"/>
      <c r="B301" s="89"/>
      <c r="C301" s="90"/>
      <c r="D301" s="72"/>
    </row>
    <row r="302" spans="1:9" ht="13.15" customHeight="1" thickBot="1">
      <c r="A302" s="123"/>
      <c r="B302" s="140" t="s">
        <v>121</v>
      </c>
      <c r="C302" s="125"/>
      <c r="D302" s="75"/>
      <c r="E302" s="61"/>
      <c r="F302" s="62">
        <f>SUM(F297:F301)</f>
        <v>0</v>
      </c>
    </row>
    <row r="303" spans="1:9" ht="15" customHeight="1" thickTop="1">
      <c r="A303" s="91"/>
      <c r="B303" s="144"/>
      <c r="C303" s="103"/>
      <c r="D303" s="71"/>
      <c r="E303" s="58"/>
      <c r="F303" s="60"/>
    </row>
    <row r="304" spans="1:9" ht="15" thickBot="1">
      <c r="A304" s="126" t="s">
        <v>113</v>
      </c>
      <c r="B304" s="145" t="s">
        <v>114</v>
      </c>
      <c r="C304" s="73" t="s">
        <v>0</v>
      </c>
      <c r="D304" s="118" t="s">
        <v>1</v>
      </c>
      <c r="E304" s="4" t="s">
        <v>2</v>
      </c>
      <c r="F304" s="5" t="s">
        <v>3</v>
      </c>
      <c r="H304" s="7"/>
    </row>
    <row r="305" spans="1:8" ht="15" thickTop="1">
      <c r="A305" s="72"/>
      <c r="B305" s="89"/>
      <c r="C305" s="90"/>
      <c r="D305" s="72"/>
      <c r="H305" s="7"/>
    </row>
    <row r="306" spans="1:8" ht="15" customHeight="1">
      <c r="A306" s="148" t="s">
        <v>115</v>
      </c>
      <c r="B306" s="41" t="s">
        <v>180</v>
      </c>
      <c r="C306" s="90"/>
      <c r="D306" s="72"/>
      <c r="H306" s="7"/>
    </row>
    <row r="307" spans="1:8" ht="77.650000000000006" customHeight="1">
      <c r="A307" s="72"/>
      <c r="B307" s="119" t="s">
        <v>181</v>
      </c>
      <c r="C307" s="67" t="s">
        <v>9</v>
      </c>
      <c r="D307" s="67">
        <v>2</v>
      </c>
      <c r="E307" s="58">
        <v>0</v>
      </c>
      <c r="F307" s="56" t="str">
        <f t="shared" ref="F307" si="12">IF(E307&lt;&gt;0,IF(D307&lt;&gt;"",D307*E307,E307),"")</f>
        <v/>
      </c>
      <c r="H307" s="7"/>
    </row>
    <row r="308" spans="1:8">
      <c r="A308" s="72"/>
      <c r="B308" s="89"/>
      <c r="C308" s="90"/>
      <c r="D308" s="72"/>
      <c r="H308" s="7"/>
    </row>
    <row r="309" spans="1:8" ht="13.15" customHeight="1" thickBot="1">
      <c r="A309" s="123"/>
      <c r="B309" s="140" t="s">
        <v>248</v>
      </c>
      <c r="C309" s="125"/>
      <c r="D309" s="75"/>
      <c r="E309" s="61"/>
      <c r="F309" s="62">
        <f>SUM(F307)</f>
        <v>0</v>
      </c>
    </row>
    <row r="310" spans="1:8" ht="15" thickTop="1">
      <c r="A310" s="72"/>
      <c r="B310" s="89"/>
      <c r="C310" s="90"/>
      <c r="D310" s="72"/>
    </row>
    <row r="311" spans="1:8" ht="15" thickBot="1">
      <c r="A311" s="126" t="s">
        <v>249</v>
      </c>
      <c r="B311" s="145" t="s">
        <v>250</v>
      </c>
      <c r="C311" s="73" t="s">
        <v>0</v>
      </c>
      <c r="D311" s="118" t="s">
        <v>1</v>
      </c>
      <c r="E311" s="4" t="s">
        <v>2</v>
      </c>
      <c r="F311" s="5" t="s">
        <v>3</v>
      </c>
    </row>
    <row r="312" spans="1:8" ht="15" thickTop="1">
      <c r="A312" s="72"/>
      <c r="B312" s="89"/>
      <c r="C312" s="90"/>
      <c r="D312" s="72"/>
    </row>
    <row r="313" spans="1:8">
      <c r="A313" s="148" t="s">
        <v>253</v>
      </c>
      <c r="B313" s="79" t="s">
        <v>294</v>
      </c>
      <c r="C313" s="79"/>
      <c r="D313" s="79"/>
      <c r="E313" s="54"/>
    </row>
    <row r="314" spans="1:8" ht="86.25" customHeight="1">
      <c r="A314" s="72"/>
      <c r="B314" s="119" t="s">
        <v>254</v>
      </c>
      <c r="C314" s="95" t="s">
        <v>212</v>
      </c>
      <c r="D314" s="128">
        <v>70</v>
      </c>
      <c r="E314" s="63">
        <v>0</v>
      </c>
      <c r="F314" s="56" t="str">
        <f t="shared" ref="F314" si="13">IF(E314&lt;&gt;0,IF(D314&lt;&gt;"",D314*E314,E314),"")</f>
        <v/>
      </c>
    </row>
    <row r="315" spans="1:8">
      <c r="A315" s="72"/>
      <c r="B315" s="89"/>
      <c r="C315" s="90"/>
      <c r="D315" s="72"/>
    </row>
    <row r="316" spans="1:8">
      <c r="A316" s="148" t="s">
        <v>253</v>
      </c>
      <c r="B316" s="79" t="s">
        <v>295</v>
      </c>
      <c r="C316" s="79"/>
      <c r="D316" s="79"/>
      <c r="E316" s="54"/>
    </row>
    <row r="317" spans="1:8" ht="48">
      <c r="A317" s="72"/>
      <c r="B317" s="119" t="s">
        <v>255</v>
      </c>
      <c r="C317" s="95" t="s">
        <v>212</v>
      </c>
      <c r="D317" s="128">
        <v>130</v>
      </c>
      <c r="E317" s="63">
        <v>0</v>
      </c>
      <c r="F317" s="56" t="str">
        <f t="shared" ref="F317" si="14">IF(E317&lt;&gt;0,IF(D317&lt;&gt;"",D317*E317,E317),"")</f>
        <v/>
      </c>
    </row>
    <row r="318" spans="1:8">
      <c r="A318" s="72"/>
      <c r="B318" s="89"/>
      <c r="C318" s="90"/>
      <c r="D318" s="72"/>
      <c r="H318" s="7"/>
    </row>
    <row r="319" spans="1:8" ht="13.15" customHeight="1" thickBot="1">
      <c r="A319" s="123"/>
      <c r="B319" s="140" t="s">
        <v>256</v>
      </c>
      <c r="C319" s="125"/>
      <c r="D319" s="75"/>
      <c r="E319" s="61"/>
      <c r="F319" s="62">
        <f>SUM(F314:F317)</f>
        <v>0</v>
      </c>
    </row>
    <row r="320" spans="1:8" ht="15" thickTop="1">
      <c r="A320" s="72"/>
      <c r="B320" s="89"/>
      <c r="C320" s="90"/>
      <c r="D320" s="72"/>
    </row>
    <row r="321" spans="1:8" ht="15" thickBot="1">
      <c r="A321" s="126" t="s">
        <v>251</v>
      </c>
      <c r="B321" s="145" t="s">
        <v>246</v>
      </c>
      <c r="C321" s="73" t="s">
        <v>0</v>
      </c>
      <c r="D321" s="118" t="s">
        <v>1</v>
      </c>
      <c r="E321" s="4" t="s">
        <v>2</v>
      </c>
      <c r="F321" s="5" t="s">
        <v>3</v>
      </c>
    </row>
    <row r="322" spans="1:8" ht="15" thickTop="1">
      <c r="A322" s="72"/>
      <c r="B322" s="89"/>
      <c r="C322" s="90"/>
      <c r="D322" s="72"/>
    </row>
    <row r="323" spans="1:8">
      <c r="A323" s="91" t="s">
        <v>257</v>
      </c>
      <c r="B323" s="79" t="s">
        <v>31</v>
      </c>
      <c r="C323" s="79"/>
      <c r="D323" s="79"/>
      <c r="E323" s="54"/>
    </row>
    <row r="324" spans="1:8" ht="36">
      <c r="A324" s="72"/>
      <c r="B324" s="119" t="s">
        <v>35</v>
      </c>
      <c r="C324" s="149"/>
      <c r="D324" s="80"/>
      <c r="E324" s="34"/>
    </row>
    <row r="325" spans="1:8">
      <c r="A325" s="72"/>
      <c r="B325" s="150" t="s">
        <v>32</v>
      </c>
      <c r="C325" s="67" t="s">
        <v>36</v>
      </c>
      <c r="D325" s="67">
        <v>100</v>
      </c>
      <c r="E325" s="55">
        <v>0</v>
      </c>
      <c r="F325" s="56" t="str">
        <f t="shared" ref="F325:F327" si="15">IF(E325&lt;&gt;0,IF(D325&lt;&gt;"",D325*E325,E325),"")</f>
        <v/>
      </c>
    </row>
    <row r="326" spans="1:8">
      <c r="A326" s="72"/>
      <c r="B326" s="150" t="s">
        <v>33</v>
      </c>
      <c r="C326" s="67" t="s">
        <v>36</v>
      </c>
      <c r="D326" s="67">
        <v>100</v>
      </c>
      <c r="E326" s="55">
        <v>0</v>
      </c>
      <c r="F326" s="56" t="str">
        <f t="shared" si="15"/>
        <v/>
      </c>
    </row>
    <row r="327" spans="1:8">
      <c r="A327" s="72"/>
      <c r="B327" s="139" t="s">
        <v>34</v>
      </c>
      <c r="C327" s="67" t="s">
        <v>36</v>
      </c>
      <c r="D327" s="67">
        <v>100</v>
      </c>
      <c r="E327" s="55">
        <v>0</v>
      </c>
      <c r="F327" s="56" t="str">
        <f t="shared" si="15"/>
        <v/>
      </c>
    </row>
    <row r="328" spans="1:8">
      <c r="A328" s="72"/>
      <c r="B328" s="89"/>
      <c r="C328" s="90"/>
      <c r="D328" s="72"/>
    </row>
    <row r="329" spans="1:8">
      <c r="A329" s="91" t="s">
        <v>258</v>
      </c>
      <c r="B329" s="41" t="s">
        <v>118</v>
      </c>
      <c r="C329" s="67"/>
      <c r="D329" s="71"/>
      <c r="E329" s="58"/>
      <c r="F329" s="56" t="str">
        <f>IF(E329&lt;&gt;0,IF(D329&lt;&gt;"",D329*E329,E329),"")</f>
        <v/>
      </c>
    </row>
    <row r="330" spans="1:8" ht="48">
      <c r="A330" s="71"/>
      <c r="B330" s="119" t="s">
        <v>266</v>
      </c>
      <c r="C330" s="67"/>
      <c r="D330" s="71"/>
      <c r="E330" s="58"/>
      <c r="F330" s="56" t="str">
        <f>IF(E330&lt;&gt;0,IF(D330&lt;&gt;"",D330*E330,E330),"")</f>
        <v/>
      </c>
    </row>
    <row r="331" spans="1:8">
      <c r="A331" s="71"/>
      <c r="B331" s="119" t="s">
        <v>119</v>
      </c>
      <c r="C331" s="95" t="s">
        <v>212</v>
      </c>
      <c r="D331" s="76">
        <v>1300</v>
      </c>
      <c r="E331" s="58">
        <v>0</v>
      </c>
      <c r="F331" s="56" t="str">
        <f>IF(E331&lt;&gt;0,IF(D331&lt;&gt;"",D331*E331,E331),"")</f>
        <v/>
      </c>
    </row>
    <row r="332" spans="1:8">
      <c r="A332" s="71"/>
      <c r="B332" s="119" t="s">
        <v>120</v>
      </c>
      <c r="C332" s="95" t="s">
        <v>212</v>
      </c>
      <c r="D332" s="76">
        <v>1300</v>
      </c>
      <c r="E332" s="58">
        <v>0</v>
      </c>
      <c r="F332" s="56" t="str">
        <f>IF(E332&lt;&gt;0,IF(D332&lt;&gt;"",D332*E332,E332),"")</f>
        <v/>
      </c>
    </row>
    <row r="333" spans="1:8">
      <c r="A333" s="72"/>
      <c r="B333" s="89"/>
      <c r="C333" s="90"/>
      <c r="D333" s="72"/>
      <c r="H333" s="7"/>
    </row>
    <row r="334" spans="1:8" ht="13.15" customHeight="1" thickBot="1">
      <c r="A334" s="123"/>
      <c r="B334" s="140" t="s">
        <v>259</v>
      </c>
      <c r="C334" s="125"/>
      <c r="D334" s="75"/>
      <c r="E334" s="61"/>
      <c r="F334" s="62">
        <f>SUM(F323:F332)</f>
        <v>0</v>
      </c>
    </row>
    <row r="335" spans="1:8" ht="15" thickTop="1">
      <c r="A335" s="72"/>
      <c r="B335" s="89"/>
      <c r="C335" s="90"/>
      <c r="D335" s="72"/>
    </row>
    <row r="336" spans="1:8">
      <c r="A336" s="71"/>
      <c r="B336" s="113" t="s">
        <v>29</v>
      </c>
      <c r="C336" s="67"/>
      <c r="D336" s="71"/>
      <c r="E336" s="58"/>
      <c r="F336" s="58"/>
    </row>
    <row r="337" spans="1:6">
      <c r="A337" s="71"/>
      <c r="B337" s="113"/>
      <c r="C337" s="67"/>
      <c r="D337" s="71"/>
      <c r="E337" s="58"/>
      <c r="F337" s="58"/>
    </row>
    <row r="338" spans="1:6">
      <c r="A338" s="67" t="s">
        <v>4</v>
      </c>
      <c r="B338" s="113" t="str">
        <f>B89</f>
        <v>UKUPNO PRIPREMNIH RADOVA</v>
      </c>
      <c r="C338" s="67"/>
      <c r="D338" s="71"/>
      <c r="E338" s="58"/>
      <c r="F338" s="65">
        <f>F89</f>
        <v>0</v>
      </c>
    </row>
    <row r="339" spans="1:6">
      <c r="A339" s="67"/>
      <c r="B339" s="113"/>
      <c r="C339" s="67"/>
      <c r="D339" s="71"/>
      <c r="E339" s="58"/>
      <c r="F339" s="58"/>
    </row>
    <row r="340" spans="1:6">
      <c r="A340" s="67" t="s">
        <v>7</v>
      </c>
      <c r="B340" s="113" t="str">
        <f>B137</f>
        <v>UKUPNO ARMIRANO-BETONSKI RADOVI RADOVA</v>
      </c>
      <c r="C340" s="67"/>
      <c r="D340" s="71"/>
      <c r="E340" s="58"/>
      <c r="F340" s="65">
        <f>F137</f>
        <v>0</v>
      </c>
    </row>
    <row r="341" spans="1:6">
      <c r="A341" s="67"/>
      <c r="B341" s="113"/>
      <c r="C341" s="67"/>
      <c r="D341" s="71"/>
      <c r="E341" s="58"/>
      <c r="F341" s="58"/>
    </row>
    <row r="342" spans="1:6">
      <c r="A342" s="67" t="s">
        <v>8</v>
      </c>
      <c r="B342" s="113" t="str">
        <f>B244</f>
        <v>UKUPNO ZIDARSKIH RADOVA</v>
      </c>
      <c r="C342" s="67"/>
      <c r="D342" s="81"/>
      <c r="E342" s="58"/>
      <c r="F342" s="65">
        <f>F244</f>
        <v>0</v>
      </c>
    </row>
    <row r="343" spans="1:6">
      <c r="A343" s="67"/>
      <c r="B343" s="113"/>
      <c r="C343" s="67"/>
      <c r="D343" s="71"/>
      <c r="E343" s="58"/>
      <c r="F343" s="58"/>
    </row>
    <row r="344" spans="1:6">
      <c r="A344" s="67" t="s">
        <v>10</v>
      </c>
      <c r="B344" s="113" t="str">
        <f>B263</f>
        <v>UKUPNO TESARSKIH RADOVA</v>
      </c>
      <c r="C344" s="67"/>
      <c r="D344" s="71"/>
      <c r="E344" s="58"/>
      <c r="F344" s="65">
        <f>F263</f>
        <v>0</v>
      </c>
    </row>
    <row r="345" spans="1:6">
      <c r="A345" s="67"/>
      <c r="B345" s="113"/>
      <c r="C345" s="67"/>
      <c r="D345" s="71"/>
      <c r="E345" s="58"/>
      <c r="F345" s="58"/>
    </row>
    <row r="346" spans="1:6">
      <c r="A346" s="67" t="s">
        <v>48</v>
      </c>
      <c r="B346" s="113" t="str">
        <f>B292</f>
        <v>UKUPNO BRAVARSKIH RADOVA</v>
      </c>
      <c r="C346" s="67"/>
      <c r="D346" s="71"/>
      <c r="E346" s="58"/>
      <c r="F346" s="65">
        <f>F292</f>
        <v>0</v>
      </c>
    </row>
    <row r="347" spans="1:6">
      <c r="A347" s="67"/>
      <c r="B347" s="113"/>
      <c r="C347" s="67"/>
      <c r="D347" s="71"/>
      <c r="E347" s="58"/>
      <c r="F347" s="65"/>
    </row>
    <row r="348" spans="1:6">
      <c r="A348" s="67" t="s">
        <v>107</v>
      </c>
      <c r="B348" s="113" t="str">
        <f>B302</f>
        <v>UKUPNO GIPS-KARTONSKIH I MOLERSKO FARBARSKI RADOVA</v>
      </c>
      <c r="C348" s="67"/>
      <c r="D348" s="71"/>
      <c r="E348" s="58"/>
      <c r="F348" s="60">
        <f>F302</f>
        <v>0</v>
      </c>
    </row>
    <row r="349" spans="1:6">
      <c r="A349" s="72"/>
      <c r="B349" s="113"/>
      <c r="C349" s="67"/>
      <c r="D349" s="71"/>
      <c r="E349" s="58"/>
      <c r="F349" s="58"/>
    </row>
    <row r="350" spans="1:6">
      <c r="A350" s="67" t="s">
        <v>113</v>
      </c>
      <c r="B350" s="113" t="str">
        <f>B309</f>
        <v>UKUPNO LIMARSKIH RADOVA</v>
      </c>
      <c r="C350" s="90"/>
      <c r="D350" s="72"/>
      <c r="F350" s="60">
        <f>F309</f>
        <v>0</v>
      </c>
    </row>
    <row r="351" spans="1:6">
      <c r="A351" s="67"/>
      <c r="B351" s="113"/>
      <c r="C351" s="90"/>
      <c r="D351" s="72"/>
      <c r="F351" s="60"/>
    </row>
    <row r="352" spans="1:6">
      <c r="A352" s="67" t="s">
        <v>249</v>
      </c>
      <c r="B352" s="113" t="str">
        <f>B319</f>
        <v>UKUPNO PARKETARSKIH I KERAMIČARSKIH RADOVA</v>
      </c>
      <c r="C352" s="90"/>
      <c r="D352" s="72"/>
      <c r="F352" s="60">
        <f>F319</f>
        <v>0</v>
      </c>
    </row>
    <row r="353" spans="1:6">
      <c r="A353" s="72"/>
      <c r="B353" s="89"/>
      <c r="C353" s="90"/>
      <c r="D353" s="72"/>
    </row>
    <row r="354" spans="1:6">
      <c r="A354" s="67" t="s">
        <v>251</v>
      </c>
      <c r="B354" s="113" t="str">
        <f>B334</f>
        <v>UKUPNO OSTALIH RADOVA</v>
      </c>
      <c r="C354" s="151"/>
      <c r="D354" s="82"/>
      <c r="E354" s="66"/>
      <c r="F354" s="60">
        <f>F334</f>
        <v>0</v>
      </c>
    </row>
    <row r="355" spans="1:6">
      <c r="A355" s="71"/>
      <c r="B355" s="113"/>
      <c r="C355" s="67"/>
      <c r="D355" s="71"/>
      <c r="E355" s="58"/>
      <c r="F355" s="58"/>
    </row>
    <row r="356" spans="1:6">
      <c r="A356" s="71"/>
      <c r="B356" s="113" t="s">
        <v>252</v>
      </c>
      <c r="C356" s="67"/>
      <c r="D356" s="71"/>
      <c r="E356" s="58"/>
      <c r="F356" s="65">
        <f>SUM(F338:F354)</f>
        <v>0</v>
      </c>
    </row>
    <row r="357" spans="1:6">
      <c r="A357" s="71"/>
      <c r="B357" s="113"/>
      <c r="C357" s="67"/>
      <c r="D357" s="71"/>
      <c r="E357" s="58"/>
      <c r="F357" s="58"/>
    </row>
    <row r="358" spans="1:6">
      <c r="A358" s="71"/>
      <c r="B358" s="113" t="s">
        <v>50</v>
      </c>
      <c r="C358" s="67"/>
      <c r="D358" s="71"/>
      <c r="E358" s="58"/>
      <c r="F358" s="65">
        <f>F356*0.1</f>
        <v>0</v>
      </c>
    </row>
    <row r="359" spans="1:6">
      <c r="A359" s="71"/>
      <c r="B359" s="113"/>
      <c r="C359" s="67"/>
      <c r="D359" s="71"/>
      <c r="E359" s="58"/>
      <c r="F359" s="58"/>
    </row>
    <row r="360" spans="1:6">
      <c r="A360" s="71"/>
      <c r="B360" s="113" t="s">
        <v>51</v>
      </c>
      <c r="C360" s="67"/>
      <c r="D360" s="71"/>
      <c r="E360" s="58"/>
      <c r="F360" s="65">
        <f>F358+F356</f>
        <v>0</v>
      </c>
    </row>
    <row r="361" spans="1:6">
      <c r="A361" s="71"/>
      <c r="B361" s="113" t="s">
        <v>52</v>
      </c>
      <c r="C361" s="67"/>
      <c r="D361" s="71"/>
      <c r="E361" s="58"/>
      <c r="F361" s="65">
        <f>F360*0.25</f>
        <v>0</v>
      </c>
    </row>
    <row r="362" spans="1:6">
      <c r="A362" s="87"/>
      <c r="B362" s="152"/>
      <c r="C362" s="153"/>
      <c r="D362" s="88"/>
      <c r="E362" s="85"/>
      <c r="F362" s="86"/>
    </row>
    <row r="363" spans="1:6">
      <c r="A363" s="71"/>
      <c r="B363" s="89"/>
      <c r="C363" s="90"/>
      <c r="D363" s="72"/>
    </row>
    <row r="364" spans="1:6">
      <c r="A364" s="72"/>
      <c r="B364" s="113" t="s">
        <v>53</v>
      </c>
      <c r="C364" s="67"/>
      <c r="D364" s="71"/>
      <c r="E364" s="58"/>
      <c r="F364" s="65">
        <f>F361+F360</f>
        <v>0</v>
      </c>
    </row>
  </sheetData>
  <sheetProtection algorithmName="SHA-512" hashValue="0WiUoWPpj2Tvj4iF3ySZSX4tV5u53d9Fw9D8o/S9ftS3v69WSwC8XD5fcMF8HTW4Mvq1hSBdfVMEfLTNkbTmYw==" saltValue="8rrElmhxBYaqKzu2+KtIrg==" spinCount="100000" sheet="1" objects="1" scenarios="1"/>
  <phoneticPr fontId="15" type="noConversion"/>
  <pageMargins left="0.70866141732283472" right="0.70866141732283472" top="1.2598425196850394" bottom="0.74803149606299213" header="0.31496062992125984" footer="0.31496062992125984"/>
  <pageSetup paperSize="9" scale="91" fitToHeight="0" orientation="portrait" r:id="rId1"/>
  <headerFooter>
    <oddFooter>&amp;C&amp;P</oddFooter>
  </headerFooter>
  <rowBreaks count="14" manualBreakCount="14">
    <brk id="11" max="16383" man="1"/>
    <brk id="34" max="16383" man="1"/>
    <brk id="51" max="16383" man="1"/>
    <brk id="73" max="5" man="1"/>
    <brk id="122" max="16383" man="1"/>
    <brk id="138" max="16383" man="1"/>
    <brk id="168" max="16383" man="1"/>
    <brk id="208" max="16383" man="1"/>
    <brk id="229" max="16383" man="1"/>
    <brk id="245" max="16383" man="1"/>
    <brk id="264" max="16383" man="1"/>
    <brk id="280" max="16383" man="1"/>
    <brk id="293" max="16383" man="1"/>
    <brk id="3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85DB-C1A5-4A17-8CF9-E714F0215445}">
  <dimension ref="A1"/>
  <sheetViews>
    <sheetView workbookViewId="0">
      <selection activeCell="B54" sqref="B54"/>
    </sheetView>
  </sheetViews>
  <sheetFormatPr defaultRowHeight="14.5"/>
  <cols>
    <col min="1" max="1" width="5.1796875" customWidth="1"/>
    <col min="2" max="2" width="48.2695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NASLOVNA STRANICA</vt:lpstr>
      <vt:lpstr>OPĆI UVJETI</vt:lpstr>
      <vt:lpstr>TROŠKOVNIK</vt:lpstr>
      <vt:lpstr>List1</vt:lpstr>
      <vt:lpstr>'NASLOVNA STRANICA'!Podrucje_ispisa</vt:lpstr>
      <vt:lpstr>'OPĆI UVJETI'!Podrucje_ispisa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Borić</dc:creator>
  <cp:lastModifiedBy>EP3</cp:lastModifiedBy>
  <cp:lastPrinted>2023-02-21T13:52:11Z</cp:lastPrinted>
  <dcterms:created xsi:type="dcterms:W3CDTF">2020-12-28T22:24:09Z</dcterms:created>
  <dcterms:modified xsi:type="dcterms:W3CDTF">2023-04-19T14:13:30Z</dcterms:modified>
</cp:coreProperties>
</file>